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Sheet1 (2)" sheetId="2" r:id="rId1"/>
  </sheets>
  <externalReferences>
    <externalReference r:id="rId2"/>
  </externalReferences>
  <definedNames>
    <definedName name="_xlnm._FilterDatabase" localSheetId="0" hidden="1">'Sheet1 (2)'!$A$4:$J$78</definedName>
    <definedName name="_xlnm.Print_Titles" localSheetId="0">'Sheet1 (2)'!$4:$4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E58" i="2" s="1"/>
  <c r="E51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E42" i="2"/>
  <c r="F41" i="2"/>
  <c r="F40" i="2"/>
  <c r="F39" i="2"/>
  <c r="F38" i="2"/>
  <c r="F37" i="2"/>
  <c r="E37" i="2"/>
  <c r="E38" i="2" s="1"/>
  <c r="F36" i="2"/>
  <c r="F35" i="2"/>
  <c r="E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78" i="2" l="1"/>
</calcChain>
</file>

<file path=xl/sharedStrings.xml><?xml version="1.0" encoding="utf-8"?>
<sst xmlns="http://schemas.openxmlformats.org/spreadsheetml/2006/main" count="273" uniqueCount="210">
  <si>
    <t>STT</t>
  </si>
  <si>
    <t>TÊN TÀI SẢN</t>
  </si>
  <si>
    <t>BIỂN SỐ ĐĂNG KÝ</t>
  </si>
  <si>
    <t>SỐ KHUNG</t>
  </si>
  <si>
    <t>VỊ TRÍ</t>
  </si>
  <si>
    <t>Máy đào bánh xích KOBELCO SK12-LC</t>
  </si>
  <si>
    <t>74XA-0107</t>
  </si>
  <si>
    <t>LC 2123</t>
  </si>
  <si>
    <t>Máy ủi bánh xích CATERPILLAR D6M</t>
  </si>
  <si>
    <t>74XA-0568</t>
  </si>
  <si>
    <t>4JN00733</t>
  </si>
  <si>
    <t>Máy lu rung bánh sắt DYNAPAC CA512
(STT: 167)</t>
  </si>
  <si>
    <t>74SA-0061</t>
  </si>
  <si>
    <t>Máy đào bánh xích CATERPILLAR (STT:740)</t>
  </si>
  <si>
    <t xml:space="preserve"> 74XA-0732</t>
  </si>
  <si>
    <t>CAT0330CAHAA00582</t>
  </si>
  <si>
    <t>Máy ủi bánh xích KOMATSU D65EX-12
(STT: 691)</t>
  </si>
  <si>
    <t xml:space="preserve"> 74XA-0255</t>
  </si>
  <si>
    <t>D60E12-62506</t>
  </si>
  <si>
    <t>Máy rãi bê tông nhựa CEDARAPIDS CR46
(STT:684)</t>
  </si>
  <si>
    <t>74XA-0705</t>
  </si>
  <si>
    <t>Máy rãi bê tông nhựa ROADTEC RP185-10 (STT: 666)</t>
  </si>
  <si>
    <t>74XA-0446</t>
  </si>
  <si>
    <t>RP185-10-120</t>
  </si>
  <si>
    <t>Máy ủi bánh xích KOMATSU D150A (STT: 123)</t>
  </si>
  <si>
    <t>74XA-0077</t>
  </si>
  <si>
    <t>D150 16460</t>
  </si>
  <si>
    <t>Máy ủi bánh xích CATERPILLAR D8H (STT:070)</t>
  </si>
  <si>
    <t>74XA-0045</t>
  </si>
  <si>
    <t>46A26228</t>
  </si>
  <si>
    <t>Máy ủi bánh xích KOMATSU D80A-8 (STT: 87)</t>
  </si>
  <si>
    <t>74XA-0106</t>
  </si>
  <si>
    <t>Máy ủi bánh xích CATERPILLAR D8H (STT: 46)</t>
  </si>
  <si>
    <t>74XA-0042</t>
  </si>
  <si>
    <t>46A12894</t>
  </si>
  <si>
    <t>Máy xúc lật bánh xích CATERPILLAR 977L (stt: 693)</t>
  </si>
  <si>
    <t>74XA-0461</t>
  </si>
  <si>
    <t>70J3616</t>
  </si>
  <si>
    <t>Máy ủi bánh xích KOMATSU D120 (STT: 052)</t>
  </si>
  <si>
    <t>74XA-0043</t>
  </si>
  <si>
    <t>Máy ủi bánh xích KOMATSU D150 (STT:071)</t>
  </si>
  <si>
    <t>74XA-0034</t>
  </si>
  <si>
    <t>Máy ủi bánh xích KOMATSU D65E: (STT: 024)</t>
  </si>
  <si>
    <t>74XA-0018</t>
  </si>
  <si>
    <t>Máy khoan đá KOMATSU (STT: 178)</t>
  </si>
  <si>
    <t>74XA-0222</t>
  </si>
  <si>
    <t>74X060056</t>
  </si>
  <si>
    <t>Máy ủi bánh xích CATERPILLAR D5C (STT:126)</t>
  </si>
  <si>
    <t>74XA-0192</t>
  </si>
  <si>
    <t>68J2364</t>
  </si>
  <si>
    <t>Máy khoan đá bánh xích GARDNER DENVER (STT:0058)</t>
  </si>
  <si>
    <t xml:space="preserve"> 74XA-0057</t>
  </si>
  <si>
    <t>16C1202</t>
  </si>
  <si>
    <t>Máy lu rung POWERPAC (STT: 182)</t>
  </si>
  <si>
    <t>74SA-0066</t>
  </si>
  <si>
    <t>Máy ủi bánh xích CATERPILLAR D6 (STT: 065)</t>
  </si>
  <si>
    <t>74XA-0054</t>
  </si>
  <si>
    <t>74X020008</t>
  </si>
  <si>
    <t>Máy khoan bánh xích MITSUBISHI MCD6G (STT:173)</t>
  </si>
  <si>
    <t>74XA-0197</t>
  </si>
  <si>
    <t>2C00001</t>
  </si>
  <si>
    <t>Máy khoan đá bánh xích TOKYO RYUKI 721 (STT: 159)</t>
  </si>
  <si>
    <t>74XA-0289</t>
  </si>
  <si>
    <t>T-41046</t>
  </si>
  <si>
    <t>Máy đào bánh xích HITACHI EX400 (STT: 137)</t>
  </si>
  <si>
    <t>74XA-0297</t>
  </si>
  <si>
    <t>164-3367</t>
  </si>
  <si>
    <t>Máy khoan bánh xích TAMROCK
(STT: 150)</t>
  </si>
  <si>
    <t>74XA-0299</t>
  </si>
  <si>
    <t>74X080061</t>
  </si>
  <si>
    <t>Máy ủi bánh xích KOMATSU D85A-12 (STT: 069)</t>
  </si>
  <si>
    <t>74XA-0037</t>
  </si>
  <si>
    <t>Máy ủi bánh xích LJEBHERR 712</t>
  </si>
  <si>
    <t xml:space="preserve"> 74XA-0482</t>
  </si>
  <si>
    <t>PR712-3052</t>
  </si>
  <si>
    <t>Máy đào bánh xích MITSUBISHI MS240-8</t>
  </si>
  <si>
    <t>74XA-0432</t>
  </si>
  <si>
    <t>Xe ô tô tải ben HOWO</t>
  </si>
  <si>
    <t>74K-7146</t>
  </si>
  <si>
    <t>LND48W283435</t>
  </si>
  <si>
    <t>Máy ủi bánh xích CATERPILLAR</t>
  </si>
  <si>
    <t xml:space="preserve"> 74XA-0427</t>
  </si>
  <si>
    <t>92E2210</t>
  </si>
  <si>
    <t>Xe lu tĩnh bánh thép KOMATSU JM120 
(STT: 292)</t>
  </si>
  <si>
    <t>74SA-0118</t>
  </si>
  <si>
    <t>JM1202-20004</t>
  </si>
  <si>
    <t>Máy đào bánh xích HITACHI ZX200-3 (STT: 730)</t>
  </si>
  <si>
    <t>74XA-0736</t>
  </si>
  <si>
    <t>HCM1U100C00210734</t>
  </si>
  <si>
    <t>NA83120</t>
  </si>
  <si>
    <t>Máy đào bánh lốp HITACHI EX165W (STT:652)</t>
  </si>
  <si>
    <t>74LA-0297</t>
  </si>
  <si>
    <t>ZEF157WMA00000420</t>
  </si>
  <si>
    <t>Xe lu tỉnh bánh lốp DYNAPAC WP15WE (STT: 656)</t>
  </si>
  <si>
    <t>74LA-0301</t>
  </si>
  <si>
    <t>WP15WE-1767</t>
  </si>
  <si>
    <t>Xe lu rung bánh sắt SAKAI SV512DH (stt: 033)</t>
  </si>
  <si>
    <t>74SA-0146</t>
  </si>
  <si>
    <t>2SV23-30498</t>
  </si>
  <si>
    <t>Máy rãi bê tông nhựa VOGELE 2219T (STT: 714)</t>
  </si>
  <si>
    <t>74XA-0605</t>
  </si>
  <si>
    <t>Máy san bánh lốp CATERPILLAR 120G (STT: 432)</t>
  </si>
  <si>
    <t>74LA-0266</t>
  </si>
  <si>
    <t>11W-781</t>
  </si>
  <si>
    <t>Máy đào bánh xích CATERPILLAR 330CL (STT: 739)</t>
  </si>
  <si>
    <t>74XA-0733</t>
  </si>
  <si>
    <t>CAT0330CTHAA00511</t>
  </si>
  <si>
    <t>Máy ủi bánh xích KOMATSU D41A-5 (STT: 276)</t>
  </si>
  <si>
    <t>74XA-0389</t>
  </si>
  <si>
    <t>D405-10263</t>
  </si>
  <si>
    <t>Máy ủi bánh xích KOMATSU D65PX-12 (STT: 051)</t>
  </si>
  <si>
    <t>74XA-0437</t>
  </si>
  <si>
    <t>D60P12-60245</t>
  </si>
  <si>
    <t xml:space="preserve">TỔNG CỘNG </t>
  </si>
  <si>
    <t>Máy san bánh lốp MITSUBISHI MH430</t>
  </si>
  <si>
    <t>74LA-0230</t>
  </si>
  <si>
    <t>4GA00331</t>
  </si>
  <si>
    <t>Máy đào bánh xích KOMATSU</t>
  </si>
  <si>
    <t>74XA-0036</t>
  </si>
  <si>
    <t>Máy ủi bánh xích CATERPILLAR D8K</t>
  </si>
  <si>
    <t>74XA-0041</t>
  </si>
  <si>
    <t>77V13794</t>
  </si>
  <si>
    <t>Máy ủi bánh xích KOMATSU D85A-12</t>
  </si>
  <si>
    <t>74XA-0046</t>
  </si>
  <si>
    <t>Máy lu bánh sắt DYNAPAC</t>
  </si>
  <si>
    <t>74SA-0022</t>
  </si>
  <si>
    <t>Máy xúc bánh xích KOMATSU PC200-3</t>
  </si>
  <si>
    <t>74XA-0010</t>
  </si>
  <si>
    <t>Máy ủi bánh xích KOMATSU D85P</t>
  </si>
  <si>
    <t>74XA- 0048</t>
  </si>
  <si>
    <t>Máy đào bánh xích KOBELCOSK120-2B</t>
  </si>
  <si>
    <t>74XA-0440</t>
  </si>
  <si>
    <t>LP-12180</t>
  </si>
  <si>
    <t>Máy đào bánh xích KOBELCOSK200-3</t>
  </si>
  <si>
    <t>74XA-0547</t>
  </si>
  <si>
    <t>YN-27210</t>
  </si>
  <si>
    <t>Máy san bánh lốp MITSUBISHI MG300</t>
  </si>
  <si>
    <t>74LA-0103</t>
  </si>
  <si>
    <t>3G-000171</t>
  </si>
  <si>
    <t>Máy đào bánh xích KOMATSU PC300LC6LE</t>
  </si>
  <si>
    <t>74XA-0641</t>
  </si>
  <si>
    <t>Xe lu rung bánh sắt BOMAG</t>
  </si>
  <si>
    <t>74SA-0040</t>
  </si>
  <si>
    <t>Máy san bánh lốp KOMATSU GD37</t>
  </si>
  <si>
    <t>74LA-0048</t>
  </si>
  <si>
    <t>GD376H-4309</t>
  </si>
  <si>
    <t>Máy lu bánh sắt WATANABE</t>
  </si>
  <si>
    <t xml:space="preserve"> 74SA-0028</t>
  </si>
  <si>
    <t>74S020002</t>
  </si>
  <si>
    <t xml:space="preserve">Máy rãi bê tông nhựa INGERSOLLRAND PF5510 </t>
  </si>
  <si>
    <t>74XA-0438</t>
  </si>
  <si>
    <t xml:space="preserve">Máy đào bánh xích HITACHI EX400 </t>
  </si>
  <si>
    <t>74XA-0386</t>
  </si>
  <si>
    <t>164-2147</t>
  </si>
  <si>
    <t xml:space="preserve">Máy đào bánh lốp FURUKAWA W625E </t>
  </si>
  <si>
    <t>74LA-0298</t>
  </si>
  <si>
    <t>F730002F018276</t>
  </si>
  <si>
    <t>74LA-0299</t>
  </si>
  <si>
    <t>F730002F018360</t>
  </si>
  <si>
    <t xml:space="preserve">Máy đào bánh lốp KOMATSU PW170 </t>
  </si>
  <si>
    <t>74LA-0302</t>
  </si>
  <si>
    <t>PW170-K20359</t>
  </si>
  <si>
    <t>Máy ủi bánh xích CATERPILLAR D6HLGR</t>
  </si>
  <si>
    <t xml:space="preserve"> 74XA-0632</t>
  </si>
  <si>
    <t>4GG05669</t>
  </si>
  <si>
    <t>Máy rãi bê tông nhựa SUMITOMO HA-600</t>
  </si>
  <si>
    <t>74XA-0430</t>
  </si>
  <si>
    <t>HA60C-0353</t>
  </si>
  <si>
    <t xml:space="preserve">Máy đào bánh xích CAT E300 </t>
  </si>
  <si>
    <t xml:space="preserve"> 74XA-0295</t>
  </si>
  <si>
    <t>6D22-146274</t>
  </si>
  <si>
    <t>Máy đào bánh xích CAT EL240B</t>
  </si>
  <si>
    <t xml:space="preserve"> 74XA-0560</t>
  </si>
  <si>
    <t>6MG00131</t>
  </si>
  <si>
    <t xml:space="preserve">Máy đào bánh xích CATERPILLAR </t>
  </si>
  <si>
    <t>74XA-0392</t>
  </si>
  <si>
    <t>CAT0 320C JGAB00332</t>
  </si>
  <si>
    <t xml:space="preserve">Máy đào bánh xích CATERPILLAR 320C </t>
  </si>
  <si>
    <t>74XA-0394</t>
  </si>
  <si>
    <t>CAT03200HFBB01772</t>
  </si>
  <si>
    <t xml:space="preserve">Máy đào bánh xích KOBELCO SK100 </t>
  </si>
  <si>
    <t>74XA-0280</t>
  </si>
  <si>
    <t>YW-06856</t>
  </si>
  <si>
    <t>Máy ủi bánh xích CATERPILLAR D7R-2</t>
  </si>
  <si>
    <t xml:space="preserve"> 74XA-0530</t>
  </si>
  <si>
    <t>CAT00D7RHBRP00717</t>
  </si>
  <si>
    <t>Máy rãi bê tông nhựa MISUBISHI MF60D</t>
  </si>
  <si>
    <t>74XA-0433</t>
  </si>
  <si>
    <t>A4H06527</t>
  </si>
  <si>
    <t xml:space="preserve">Máy san bánh lốp MITSUBISHI </t>
  </si>
  <si>
    <t>74LA-0110</t>
  </si>
  <si>
    <t xml:space="preserve">Máy đào bánh xích Caterpillar C325 </t>
  </si>
  <si>
    <t>74XA-0212</t>
  </si>
  <si>
    <t>5WK 01011</t>
  </si>
  <si>
    <t xml:space="preserve">Xe lu rung DYNAPAC CA320PD </t>
  </si>
  <si>
    <t xml:space="preserve"> 74SA-0189</t>
  </si>
  <si>
    <t xml:space="preserve">Máy lu rung BOMAG BW213PDH-3 </t>
  </si>
  <si>
    <t>74SA-0172</t>
  </si>
  <si>
    <t xml:space="preserve">Xe lu rung KOMATSU JV40C </t>
  </si>
  <si>
    <t>74SA-0180</t>
  </si>
  <si>
    <t>JV40C-1020</t>
  </si>
  <si>
    <t xml:space="preserve">Máy ủi bánh xích CATERPILLAR D4H </t>
  </si>
  <si>
    <t>74XA-0569</t>
  </si>
  <si>
    <t>3AC04051</t>
  </si>
  <si>
    <t>ĐỊNH GIÁ</t>
  </si>
  <si>
    <t>PHỤ LỤC DANH MỤC 73 MMTB TẠI QUẢNG TRỊ CỦA CÔNG TY CP VIỆT REN</t>
  </si>
  <si>
    <t xml:space="preserve">Cụm Công nghiệp xã Cam Hiếu-huyện Cam Lộ </t>
  </si>
  <si>
    <t>Cụm công nghiệp Đông Lễ- TP Đông Hà</t>
  </si>
  <si>
    <t>Ga ra Cty tại TP Đông Hà</t>
  </si>
  <si>
    <t>Thị trấn Khe Sanh- huyện Hướng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</si>
</sst>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ipn/Downloads/TH%20tham%20dinh%20gia%20Qua&#777;ng%20Tri&#803;%20(%2073%20ma&#769;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 máy ss"/>
      <sheetName val="53 máy ss"/>
    </sheetNames>
    <sheetDataSet>
      <sheetData sheetId="0"/>
      <sheetData sheetId="1">
        <row r="3">
          <cell r="C3" t="str">
            <v>74XA-0107</v>
          </cell>
          <cell r="D3" t="str">
            <v>LC 2123</v>
          </cell>
          <cell r="E3" t="str">
            <v>6D22803530</v>
          </cell>
          <cell r="F3" t="str">
            <v>Cam Hiếu-Q.Trị</v>
          </cell>
          <cell r="G3">
            <v>273945000</v>
          </cell>
          <cell r="H3">
            <v>306200000</v>
          </cell>
          <cell r="I3">
            <v>32255000</v>
          </cell>
          <cell r="J3">
            <v>306200000</v>
          </cell>
        </row>
        <row r="4">
          <cell r="C4" t="str">
            <v>74XA-0568</v>
          </cell>
          <cell r="D4" t="str">
            <v>4JN00733</v>
          </cell>
          <cell r="E4" t="str">
            <v>4TF 40080</v>
          </cell>
          <cell r="F4" t="str">
            <v>Cam Hiếu-Q.Trị</v>
          </cell>
          <cell r="G4">
            <v>348746000</v>
          </cell>
          <cell r="H4">
            <v>213952500</v>
          </cell>
          <cell r="I4">
            <v>-134793500</v>
          </cell>
          <cell r="J4">
            <v>348746000</v>
          </cell>
        </row>
        <row r="5">
          <cell r="C5" t="str">
            <v>74LA-0230</v>
          </cell>
          <cell r="D5" t="str">
            <v>4GA00331</v>
          </cell>
          <cell r="E5" t="str">
            <v>6D22-212978</v>
          </cell>
          <cell r="F5" t="str">
            <v>Cam Hiếu-Q.Trị</v>
          </cell>
          <cell r="G5">
            <v>299714285.69999999</v>
          </cell>
          <cell r="H5">
            <v>223110000</v>
          </cell>
          <cell r="I5">
            <v>-76604285.699999988</v>
          </cell>
          <cell r="J5">
            <v>299714285.69999999</v>
          </cell>
        </row>
        <row r="6">
          <cell r="C6" t="str">
            <v>74SA-0061</v>
          </cell>
          <cell r="D6">
            <v>3724009816254</v>
          </cell>
          <cell r="E6" t="str">
            <v>74SA00034</v>
          </cell>
          <cell r="F6" t="str">
            <v>Cam Hiếu-Q.Trị</v>
          </cell>
          <cell r="G6">
            <v>443119047.75999999</v>
          </cell>
          <cell r="H6">
            <v>249750000</v>
          </cell>
          <cell r="I6">
            <v>-193369047.75999999</v>
          </cell>
          <cell r="J6">
            <v>443119047.75999999</v>
          </cell>
        </row>
        <row r="7">
          <cell r="C7" t="str">
            <v xml:space="preserve"> 74XA-0732</v>
          </cell>
          <cell r="D7" t="str">
            <v>CAT0330CAHAA00582</v>
          </cell>
          <cell r="E7" t="str">
            <v>4ZF23144</v>
          </cell>
          <cell r="F7" t="str">
            <v>Khe Sanh</v>
          </cell>
          <cell r="G7">
            <v>866909090.88</v>
          </cell>
          <cell r="H7">
            <v>576090000</v>
          </cell>
          <cell r="I7">
            <v>-290819090.88</v>
          </cell>
          <cell r="J7">
            <v>866909090.88</v>
          </cell>
        </row>
        <row r="8">
          <cell r="C8" t="str">
            <v xml:space="preserve"> 74XA-0255</v>
          </cell>
          <cell r="D8" t="str">
            <v>D60E12-62506</v>
          </cell>
          <cell r="E8" t="str">
            <v>6D125-75419</v>
          </cell>
          <cell r="F8" t="str">
            <v>Khe Sanh</v>
          </cell>
          <cell r="G8">
            <v>676136363.75</v>
          </cell>
          <cell r="H8">
            <v>665000000</v>
          </cell>
          <cell r="I8">
            <v>-11136363.75</v>
          </cell>
          <cell r="J8">
            <v>676136363.75</v>
          </cell>
        </row>
        <row r="9">
          <cell r="C9" t="str">
            <v>74XA-0705</v>
          </cell>
          <cell r="D9">
            <v>46859</v>
          </cell>
          <cell r="E9">
            <v>45556579</v>
          </cell>
          <cell r="F9" t="str">
            <v>Đông Lễ-Q.Trị</v>
          </cell>
          <cell r="G9">
            <v>709090909.19999993</v>
          </cell>
          <cell r="H9">
            <v>335331000</v>
          </cell>
          <cell r="I9">
            <v>-373759909.19999993</v>
          </cell>
          <cell r="J9">
            <v>709090909.19999993</v>
          </cell>
        </row>
        <row r="10">
          <cell r="C10" t="str">
            <v>74XA-0446</v>
          </cell>
          <cell r="D10" t="str">
            <v>RP185-10-120</v>
          </cell>
          <cell r="E10" t="str">
            <v>T06068T717385</v>
          </cell>
          <cell r="F10" t="str">
            <v>Đông Lễ-Q.Trị</v>
          </cell>
          <cell r="G10">
            <v>740000000</v>
          </cell>
          <cell r="H10">
            <v>313802550</v>
          </cell>
          <cell r="I10">
            <v>-426197450</v>
          </cell>
          <cell r="J10">
            <v>740000000</v>
          </cell>
        </row>
        <row r="11">
          <cell r="C11" t="str">
            <v>74XA-0036</v>
          </cell>
          <cell r="D11">
            <v>15869</v>
          </cell>
          <cell r="E11" t="str">
            <v>74X020001</v>
          </cell>
          <cell r="F11" t="str">
            <v>Đông Lễ-Q.Trị</v>
          </cell>
          <cell r="G11">
            <v>80000000</v>
          </cell>
          <cell r="H11">
            <v>203130000</v>
          </cell>
          <cell r="I11">
            <v>123130000</v>
          </cell>
          <cell r="J11">
            <v>203130000</v>
          </cell>
        </row>
        <row r="12">
          <cell r="C12" t="str">
            <v>74XA-0041</v>
          </cell>
          <cell r="D12" t="str">
            <v>77V13794</v>
          </cell>
          <cell r="E12" t="str">
            <v>D34217514880</v>
          </cell>
          <cell r="F12" t="str">
            <v>Đông Lễ-Q.Trị</v>
          </cell>
          <cell r="G12">
            <v>257566666.69999999</v>
          </cell>
          <cell r="H12">
            <v>338827500</v>
          </cell>
          <cell r="I12">
            <v>81260833.300000012</v>
          </cell>
          <cell r="J12">
            <v>338827500</v>
          </cell>
        </row>
        <row r="13">
          <cell r="C13" t="str">
            <v>74XA-0046</v>
          </cell>
          <cell r="D13">
            <v>19877</v>
          </cell>
          <cell r="E13" t="str">
            <v>NID6 26110711</v>
          </cell>
          <cell r="F13" t="str">
            <v>Đông Lễ-Q.Trị</v>
          </cell>
          <cell r="G13">
            <v>203956190.40000001</v>
          </cell>
          <cell r="H13">
            <v>386280000</v>
          </cell>
          <cell r="I13">
            <v>182323809.59999999</v>
          </cell>
          <cell r="J13">
            <v>386280000</v>
          </cell>
        </row>
        <row r="14">
          <cell r="C14" t="str">
            <v>74XA-0077</v>
          </cell>
          <cell r="D14" t="str">
            <v>D150 16460</v>
          </cell>
          <cell r="E14" t="str">
            <v>S6D155411674</v>
          </cell>
          <cell r="F14" t="str">
            <v>Đông Lễ-Q.Trị</v>
          </cell>
          <cell r="G14">
            <v>244508571.29999998</v>
          </cell>
          <cell r="H14">
            <v>642856500</v>
          </cell>
          <cell r="I14">
            <v>398347928.70000005</v>
          </cell>
          <cell r="J14">
            <v>642856500</v>
          </cell>
        </row>
        <row r="15">
          <cell r="C15" t="str">
            <v>74XA-0045</v>
          </cell>
          <cell r="D15" t="str">
            <v>46A26228</v>
          </cell>
          <cell r="E15" t="str">
            <v>9M2314</v>
          </cell>
          <cell r="F15" t="str">
            <v>Đông Lễ-Q.Trị</v>
          </cell>
          <cell r="G15">
            <v>210842142.90000001</v>
          </cell>
          <cell r="H15">
            <v>172327500</v>
          </cell>
          <cell r="I15">
            <v>-38514642.900000006</v>
          </cell>
          <cell r="J15">
            <v>210842142.90000001</v>
          </cell>
        </row>
        <row r="16">
          <cell r="C16" t="str">
            <v>74XA-0106</v>
          </cell>
          <cell r="D16">
            <v>8445</v>
          </cell>
          <cell r="E16" t="str">
            <v>NH2201267N0955</v>
          </cell>
          <cell r="F16" t="str">
            <v>Đông Lễ-Q.Trị</v>
          </cell>
          <cell r="G16">
            <v>121949405</v>
          </cell>
          <cell r="H16">
            <v>388111500</v>
          </cell>
          <cell r="I16">
            <v>266162095</v>
          </cell>
          <cell r="J16">
            <v>388111500</v>
          </cell>
        </row>
        <row r="17">
          <cell r="C17" t="str">
            <v>74XA-0042</v>
          </cell>
          <cell r="D17" t="str">
            <v>46A12894</v>
          </cell>
          <cell r="E17" t="str">
            <v>5A8452</v>
          </cell>
          <cell r="F17" t="str">
            <v>Đông Lễ-Q.Trị</v>
          </cell>
          <cell r="G17">
            <v>120000000</v>
          </cell>
          <cell r="H17">
            <v>271500000</v>
          </cell>
          <cell r="I17">
            <v>151500000</v>
          </cell>
          <cell r="J17">
            <v>271500000</v>
          </cell>
        </row>
        <row r="18">
          <cell r="C18" t="str">
            <v>74SA-0022</v>
          </cell>
          <cell r="D18">
            <v>175142</v>
          </cell>
          <cell r="E18" t="str">
            <v>74SB00009</v>
          </cell>
          <cell r="F18" t="str">
            <v>Đông Lễ-Q.Trị</v>
          </cell>
          <cell r="G18">
            <v>130000000</v>
          </cell>
          <cell r="H18">
            <v>166500000</v>
          </cell>
          <cell r="I18">
            <v>36500000</v>
          </cell>
          <cell r="J18">
            <v>166500000</v>
          </cell>
        </row>
        <row r="19">
          <cell r="C19" t="str">
            <v>74XA-0461</v>
          </cell>
          <cell r="D19" t="str">
            <v>70J3616</v>
          </cell>
          <cell r="E19" t="str">
            <v>44V14461</v>
          </cell>
          <cell r="F19" t="str">
            <v>Đông Lễ-Q.Trị</v>
          </cell>
          <cell r="G19">
            <v>209090909</v>
          </cell>
          <cell r="H19">
            <v>334665000</v>
          </cell>
          <cell r="I19">
            <v>125574091</v>
          </cell>
          <cell r="J19">
            <v>334665000</v>
          </cell>
        </row>
        <row r="20">
          <cell r="C20" t="str">
            <v>74XA-0043</v>
          </cell>
          <cell r="D20">
            <v>3874</v>
          </cell>
          <cell r="E20" t="str">
            <v>0869N22166</v>
          </cell>
          <cell r="F20" t="str">
            <v>Đông Lễ-Q.Trị</v>
          </cell>
          <cell r="G20">
            <v>299466666.80000001</v>
          </cell>
          <cell r="H20">
            <v>388111500</v>
          </cell>
          <cell r="I20">
            <v>88644833.199999988</v>
          </cell>
          <cell r="J20">
            <v>388111500</v>
          </cell>
        </row>
        <row r="21">
          <cell r="C21" t="str">
            <v>74XA-0034</v>
          </cell>
          <cell r="D21">
            <v>6520</v>
          </cell>
          <cell r="E21" t="str">
            <v>S6D155412161</v>
          </cell>
          <cell r="F21" t="str">
            <v>Đông Lễ-Q.Trị</v>
          </cell>
          <cell r="G21">
            <v>286971428.69999999</v>
          </cell>
          <cell r="H21">
            <v>562770000</v>
          </cell>
          <cell r="I21">
            <v>275798571.30000001</v>
          </cell>
          <cell r="J21">
            <v>562770000</v>
          </cell>
        </row>
        <row r="22">
          <cell r="C22" t="str">
            <v>74XA-0018</v>
          </cell>
          <cell r="D22">
            <v>25594</v>
          </cell>
          <cell r="E22" t="str">
            <v>N855033526153869</v>
          </cell>
          <cell r="F22" t="str">
            <v>Đông Lễ-Q.Trị</v>
          </cell>
          <cell r="G22">
            <v>164250000</v>
          </cell>
          <cell r="H22">
            <v>416000000</v>
          </cell>
          <cell r="I22">
            <v>251750000</v>
          </cell>
          <cell r="J22">
            <v>416000000</v>
          </cell>
        </row>
        <row r="23">
          <cell r="C23" t="str">
            <v>74XA-0222</v>
          </cell>
          <cell r="D23" t="str">
            <v>74X060056</v>
          </cell>
          <cell r="E23" t="str">
            <v>4D1052106748</v>
          </cell>
          <cell r="F23" t="str">
            <v>Đông Lễ-Q.Trị</v>
          </cell>
          <cell r="G23">
            <v>280166666.75</v>
          </cell>
          <cell r="H23">
            <v>138528000</v>
          </cell>
          <cell r="I23">
            <v>-141638666.75</v>
          </cell>
          <cell r="J23">
            <v>280166666.75</v>
          </cell>
        </row>
        <row r="24">
          <cell r="C24" t="str">
            <v>74XA-0192</v>
          </cell>
          <cell r="D24" t="str">
            <v>68J2364</v>
          </cell>
          <cell r="E24" t="str">
            <v>68J2364</v>
          </cell>
          <cell r="F24" t="str">
            <v>Đông Lễ-Q.Trị</v>
          </cell>
          <cell r="G24">
            <v>252380952.5</v>
          </cell>
          <cell r="H24">
            <v>136530000</v>
          </cell>
          <cell r="I24">
            <v>-115850952.5</v>
          </cell>
          <cell r="J24">
            <v>252380952.5</v>
          </cell>
        </row>
        <row r="25">
          <cell r="C25" t="str">
            <v xml:space="preserve"> 74XA-0057</v>
          </cell>
          <cell r="D25" t="str">
            <v>16C1202</v>
          </cell>
          <cell r="E25" t="str">
            <v>4A228953</v>
          </cell>
          <cell r="F25" t="str">
            <v>Đông Lễ-Q.Trị</v>
          </cell>
          <cell r="G25">
            <v>119047619</v>
          </cell>
          <cell r="H25">
            <v>206460000</v>
          </cell>
          <cell r="I25">
            <v>87412381</v>
          </cell>
          <cell r="J25">
            <v>206460000</v>
          </cell>
        </row>
        <row r="26">
          <cell r="C26" t="str">
            <v>74SA-0066</v>
          </cell>
          <cell r="D26">
            <v>10094020023</v>
          </cell>
          <cell r="E26">
            <v>8276728</v>
          </cell>
          <cell r="F26" t="str">
            <v>Đông Lễ-Q.Trị</v>
          </cell>
          <cell r="G26">
            <v>293734285.80000001</v>
          </cell>
          <cell r="H26">
            <v>306600000</v>
          </cell>
          <cell r="I26">
            <v>12865714.199999988</v>
          </cell>
          <cell r="J26">
            <v>306600000</v>
          </cell>
        </row>
        <row r="27">
          <cell r="C27" t="str">
            <v>74XA-0054</v>
          </cell>
          <cell r="D27" t="str">
            <v>74X020008</v>
          </cell>
          <cell r="E27" t="str">
            <v>74X020008</v>
          </cell>
          <cell r="F27" t="str">
            <v>Đông Lễ-Q.Trị</v>
          </cell>
          <cell r="G27">
            <v>339993333.39999998</v>
          </cell>
          <cell r="H27">
            <v>265567500</v>
          </cell>
          <cell r="I27">
            <v>-74425833.399999976</v>
          </cell>
          <cell r="J27">
            <v>339993333.39999998</v>
          </cell>
        </row>
        <row r="28">
          <cell r="C28" t="str">
            <v>74XA-0197</v>
          </cell>
          <cell r="D28" t="str">
            <v>2C00001</v>
          </cell>
          <cell r="E28">
            <v>1547</v>
          </cell>
          <cell r="F28" t="str">
            <v>Đông Lễ-Q.Trị</v>
          </cell>
          <cell r="G28">
            <v>342999999.89999998</v>
          </cell>
          <cell r="H28">
            <v>126540000</v>
          </cell>
          <cell r="I28">
            <v>-216459999.89999998</v>
          </cell>
          <cell r="J28">
            <v>342999999.89999998</v>
          </cell>
        </row>
        <row r="29">
          <cell r="C29" t="str">
            <v>74XA-0289</v>
          </cell>
          <cell r="D29" t="str">
            <v>T-41046</v>
          </cell>
          <cell r="E29" t="str">
            <v>0603140D</v>
          </cell>
          <cell r="F29" t="str">
            <v>Đông Lễ-Q.Trị</v>
          </cell>
          <cell r="G29">
            <v>423707142.89999998</v>
          </cell>
          <cell r="H29">
            <v>140692500</v>
          </cell>
          <cell r="I29">
            <v>-283014642.89999998</v>
          </cell>
          <cell r="J29">
            <v>423707142.89999998</v>
          </cell>
        </row>
        <row r="30">
          <cell r="C30" t="str">
            <v>74XA-0297</v>
          </cell>
          <cell r="D30" t="str">
            <v>164-3367</v>
          </cell>
          <cell r="E30" t="str">
            <v>6RB1-505987</v>
          </cell>
          <cell r="F30" t="str">
            <v>Đông Lễ-Q.Trị</v>
          </cell>
          <cell r="G30">
            <v>389091428.40000004</v>
          </cell>
          <cell r="H30">
            <v>283050000</v>
          </cell>
          <cell r="I30">
            <v>-106041428.40000004</v>
          </cell>
          <cell r="J30">
            <v>389091428.40000004</v>
          </cell>
        </row>
        <row r="31">
          <cell r="C31" t="str">
            <v>74XA-0299</v>
          </cell>
          <cell r="D31" t="str">
            <v>74X080061</v>
          </cell>
          <cell r="E31">
            <v>7359000</v>
          </cell>
          <cell r="F31" t="str">
            <v>Đông Lễ-Q.Trị</v>
          </cell>
          <cell r="G31">
            <v>498459999.95999998</v>
          </cell>
          <cell r="H31">
            <v>142191000</v>
          </cell>
          <cell r="I31">
            <v>-356268999.95999998</v>
          </cell>
          <cell r="J31">
            <v>498459999.95999998</v>
          </cell>
        </row>
        <row r="32">
          <cell r="C32" t="str">
            <v>74XA-0010</v>
          </cell>
          <cell r="D32">
            <v>33751</v>
          </cell>
          <cell r="E32" t="str">
            <v>4D12077497</v>
          </cell>
          <cell r="F32" t="str">
            <v>Ga ra-Q.Trị</v>
          </cell>
          <cell r="G32">
            <v>278400000</v>
          </cell>
          <cell r="H32">
            <v>238095000</v>
          </cell>
          <cell r="I32">
            <v>-40305000</v>
          </cell>
          <cell r="J32">
            <v>278400000</v>
          </cell>
        </row>
        <row r="33">
          <cell r="C33" t="str">
            <v>74XA- 0048</v>
          </cell>
          <cell r="D33">
            <v>2207</v>
          </cell>
          <cell r="E33">
            <v>100</v>
          </cell>
          <cell r="F33" t="str">
            <v>Ga ra-Q.Trị</v>
          </cell>
          <cell r="G33">
            <v>340411428.40000004</v>
          </cell>
          <cell r="H33">
            <v>392940000</v>
          </cell>
          <cell r="I33">
            <v>52528571.599999964</v>
          </cell>
          <cell r="J33">
            <v>392940000</v>
          </cell>
        </row>
        <row r="34">
          <cell r="C34" t="str">
            <v>74XA-0037</v>
          </cell>
          <cell r="D34">
            <v>15745</v>
          </cell>
          <cell r="E34" t="str">
            <v>NH2201071N40668</v>
          </cell>
          <cell r="F34" t="str">
            <v>Ga ra-Q.Trị</v>
          </cell>
          <cell r="G34">
            <v>259249821.30000001</v>
          </cell>
          <cell r="H34">
            <v>299533500</v>
          </cell>
          <cell r="I34">
            <v>40283678.699999988</v>
          </cell>
          <cell r="J34">
            <v>299533500</v>
          </cell>
        </row>
        <row r="35">
          <cell r="C35" t="str">
            <v>74XA-0440</v>
          </cell>
          <cell r="D35" t="str">
            <v>LP-12180</v>
          </cell>
          <cell r="E35">
            <v>239033</v>
          </cell>
          <cell r="F35" t="str">
            <v>Ga ra-Q.Trị</v>
          </cell>
          <cell r="G35">
            <v>182600000</v>
          </cell>
          <cell r="H35">
            <v>196470000</v>
          </cell>
          <cell r="I35">
            <v>13870000</v>
          </cell>
          <cell r="J35">
            <v>196470000</v>
          </cell>
        </row>
        <row r="36">
          <cell r="C36" t="str">
            <v>74XA-0547</v>
          </cell>
          <cell r="D36" t="str">
            <v>YN-27210</v>
          </cell>
          <cell r="E36" t="str">
            <v>6D34-064660</v>
          </cell>
          <cell r="F36" t="str">
            <v>Ga ra-Q.Trị</v>
          </cell>
          <cell r="G36">
            <v>273900000</v>
          </cell>
          <cell r="H36">
            <v>316350000</v>
          </cell>
          <cell r="I36">
            <v>42450000</v>
          </cell>
          <cell r="J36">
            <v>316350000</v>
          </cell>
        </row>
        <row r="37">
          <cell r="C37" t="str">
            <v xml:space="preserve"> 74XA-0482</v>
          </cell>
          <cell r="D37" t="str">
            <v>PR712-3052</v>
          </cell>
          <cell r="E37" t="str">
            <v>9901-1444</v>
          </cell>
          <cell r="F37" t="str">
            <v>Ga ra-Q.Trị</v>
          </cell>
          <cell r="G37">
            <v>356960000</v>
          </cell>
          <cell r="H37">
            <v>201465000</v>
          </cell>
          <cell r="I37">
            <v>-155495000</v>
          </cell>
          <cell r="J37">
            <v>356960000</v>
          </cell>
        </row>
        <row r="38">
          <cell r="C38" t="str">
            <v>74XA-0432</v>
          </cell>
          <cell r="D38">
            <v>275</v>
          </cell>
          <cell r="E38" t="str">
            <v>6D15-384162</v>
          </cell>
          <cell r="F38" t="str">
            <v>Ga ra-Q.Trị</v>
          </cell>
          <cell r="G38">
            <v>313080000</v>
          </cell>
          <cell r="H38">
            <v>374625000</v>
          </cell>
          <cell r="I38">
            <v>61545000</v>
          </cell>
          <cell r="J38">
            <v>374625000</v>
          </cell>
        </row>
        <row r="39">
          <cell r="C39" t="str">
            <v>74K-7146</v>
          </cell>
          <cell r="D39" t="str">
            <v>LND48W283435</v>
          </cell>
          <cell r="E39">
            <v>80117029537</v>
          </cell>
          <cell r="F39" t="str">
            <v>Đông Lễ-Q.Trị</v>
          </cell>
          <cell r="G39">
            <v>120000000</v>
          </cell>
          <cell r="H39">
            <v>239260500</v>
          </cell>
          <cell r="I39">
            <v>119260500</v>
          </cell>
          <cell r="J39">
            <v>239260500</v>
          </cell>
        </row>
        <row r="40">
          <cell r="C40" t="str">
            <v>74LA-0103</v>
          </cell>
          <cell r="D40" t="str">
            <v>3G-000171</v>
          </cell>
          <cell r="E40">
            <v>201361</v>
          </cell>
          <cell r="F40" t="str">
            <v>Đông Lễ-Q.Trị</v>
          </cell>
          <cell r="G40">
            <v>299714285.69999999</v>
          </cell>
          <cell r="H40">
            <v>160173000</v>
          </cell>
          <cell r="I40">
            <v>-139541285.69999999</v>
          </cell>
          <cell r="J40">
            <v>299714285.69999999</v>
          </cell>
        </row>
        <row r="41">
          <cell r="C41" t="str">
            <v xml:space="preserve"> 74XA-0427</v>
          </cell>
          <cell r="D41" t="str">
            <v>92E2210</v>
          </cell>
          <cell r="E41" t="str">
            <v>44V2439</v>
          </cell>
          <cell r="F41" t="str">
            <v>Cam Hiếu-Q.Trị</v>
          </cell>
          <cell r="G41">
            <v>300000000</v>
          </cell>
          <cell r="H41">
            <v>333500000</v>
          </cell>
          <cell r="I41">
            <v>33500000</v>
          </cell>
          <cell r="J41">
            <v>333500000</v>
          </cell>
        </row>
        <row r="42">
          <cell r="C42" t="str">
            <v>74SA-0118</v>
          </cell>
          <cell r="D42" t="str">
            <v>JM1202-20004</v>
          </cell>
          <cell r="E42">
            <v>109356</v>
          </cell>
          <cell r="F42" t="str">
            <v>Khe Sanh</v>
          </cell>
          <cell r="G42">
            <v>300000000</v>
          </cell>
          <cell r="H42">
            <v>416100000</v>
          </cell>
          <cell r="I42">
            <v>116100000</v>
          </cell>
          <cell r="J42">
            <v>416100000</v>
          </cell>
        </row>
        <row r="43">
          <cell r="C43" t="str">
            <v>74XA-0736</v>
          </cell>
          <cell r="D43" t="str">
            <v>HCM1U100C00210734</v>
          </cell>
          <cell r="E43">
            <v>443444</v>
          </cell>
          <cell r="F43" t="str">
            <v>Khe Sanh</v>
          </cell>
          <cell r="G43">
            <v>507272727.29999995</v>
          </cell>
          <cell r="H43">
            <v>338600000</v>
          </cell>
          <cell r="I43">
            <v>-168672727.29999995</v>
          </cell>
          <cell r="J43">
            <v>507272727.29999995</v>
          </cell>
        </row>
        <row r="44">
          <cell r="C44" t="str">
            <v>74XA-0641</v>
          </cell>
          <cell r="D44" t="str">
            <v>NA83120</v>
          </cell>
          <cell r="E44">
            <v>45786544</v>
          </cell>
          <cell r="F44" t="str">
            <v>Khe Sanh</v>
          </cell>
          <cell r="G44">
            <v>419047619</v>
          </cell>
          <cell r="H44">
            <v>273600000</v>
          </cell>
          <cell r="I44">
            <v>-145447619</v>
          </cell>
          <cell r="J44">
            <v>419047619</v>
          </cell>
        </row>
        <row r="45">
          <cell r="C45" t="str">
            <v>74LA-0297</v>
          </cell>
          <cell r="D45" t="str">
            <v>ZEF157WMA00000420</v>
          </cell>
          <cell r="E45" t="str">
            <v>85L120001</v>
          </cell>
          <cell r="F45" t="str">
            <v>Khe Sanh</v>
          </cell>
          <cell r="G45">
            <v>309090909</v>
          </cell>
          <cell r="H45">
            <v>299700000</v>
          </cell>
          <cell r="I45">
            <v>-9390909</v>
          </cell>
          <cell r="J45">
            <v>309090909</v>
          </cell>
        </row>
        <row r="46">
          <cell r="C46" t="str">
            <v>74LA-0301</v>
          </cell>
          <cell r="D46" t="str">
            <v>WP15WE-1767</v>
          </cell>
          <cell r="E46">
            <v>120832</v>
          </cell>
          <cell r="F46" t="str">
            <v>Khe Sanh</v>
          </cell>
          <cell r="G46">
            <v>300000000</v>
          </cell>
          <cell r="H46">
            <v>247600000</v>
          </cell>
          <cell r="I46">
            <v>-52400000</v>
          </cell>
          <cell r="J46">
            <v>300000000</v>
          </cell>
        </row>
        <row r="47">
          <cell r="C47" t="str">
            <v>74SA-0146</v>
          </cell>
          <cell r="D47" t="str">
            <v>2SV23-30498</v>
          </cell>
          <cell r="E47">
            <v>961908</v>
          </cell>
          <cell r="F47" t="str">
            <v>Khe Sanh</v>
          </cell>
          <cell r="G47">
            <v>200000000</v>
          </cell>
          <cell r="H47">
            <v>338600000</v>
          </cell>
          <cell r="I47">
            <v>138600000</v>
          </cell>
          <cell r="J47">
            <v>338600000</v>
          </cell>
        </row>
        <row r="48">
          <cell r="C48" t="str">
            <v>74XA-0605</v>
          </cell>
          <cell r="D48">
            <v>30726</v>
          </cell>
          <cell r="E48">
            <v>46587615</v>
          </cell>
          <cell r="F48" t="str">
            <v>Khe Sanh</v>
          </cell>
          <cell r="G48">
            <v>1075000000</v>
          </cell>
          <cell r="H48">
            <v>1027100000</v>
          </cell>
          <cell r="I48">
            <v>-47900000</v>
          </cell>
          <cell r="J48">
            <v>1075000000</v>
          </cell>
        </row>
        <row r="49">
          <cell r="C49" t="str">
            <v>74LA-0266</v>
          </cell>
          <cell r="D49" t="str">
            <v>11W-781</v>
          </cell>
          <cell r="E49" t="str">
            <v>10E05216</v>
          </cell>
          <cell r="F49" t="str">
            <v>Đông Lễ-Q.Trị</v>
          </cell>
          <cell r="G49">
            <v>409090909</v>
          </cell>
          <cell r="H49">
            <v>178155000</v>
          </cell>
          <cell r="I49">
            <v>-230935909</v>
          </cell>
          <cell r="J49">
            <v>409090909</v>
          </cell>
        </row>
        <row r="50">
          <cell r="C50" t="str">
            <v>74XA-0733</v>
          </cell>
          <cell r="D50" t="str">
            <v>CAT0330CTHAA00511</v>
          </cell>
          <cell r="E50" t="str">
            <v>4ZF15061</v>
          </cell>
          <cell r="F50" t="str">
            <v>Khe Sanh</v>
          </cell>
          <cell r="G50">
            <v>704363636.34000003</v>
          </cell>
          <cell r="H50">
            <v>598734000</v>
          </cell>
          <cell r="I50">
            <v>-105629636.34000003</v>
          </cell>
          <cell r="J50">
            <v>704363636.34000003</v>
          </cell>
        </row>
        <row r="51">
          <cell r="C51" t="str">
            <v>74XA-0389</v>
          </cell>
          <cell r="D51" t="str">
            <v>D405-10263</v>
          </cell>
          <cell r="E51">
            <v>119232</v>
          </cell>
          <cell r="F51" t="str">
            <v>Khe Sanh</v>
          </cell>
          <cell r="G51">
            <v>256857142.80000001</v>
          </cell>
          <cell r="H51">
            <v>246900000</v>
          </cell>
          <cell r="I51">
            <v>-9957142.8000000119</v>
          </cell>
          <cell r="J51">
            <v>256857142.80000001</v>
          </cell>
        </row>
        <row r="52">
          <cell r="C52" t="str">
            <v>74SA-0040</v>
          </cell>
          <cell r="D52">
            <v>101580371647</v>
          </cell>
          <cell r="E52" t="str">
            <v>YH81073U784347J</v>
          </cell>
          <cell r="F52" t="str">
            <v>Khe Sanh</v>
          </cell>
          <cell r="G52">
            <v>348097142.69999999</v>
          </cell>
          <cell r="H52">
            <v>299466900</v>
          </cell>
          <cell r="I52">
            <v>-48630242.699999988</v>
          </cell>
          <cell r="J52">
            <v>348097142.69999999</v>
          </cell>
        </row>
        <row r="53">
          <cell r="C53" t="str">
            <v>74XA-0437</v>
          </cell>
          <cell r="D53" t="str">
            <v>D60P12-60245</v>
          </cell>
          <cell r="E53" t="str">
            <v>6D125-54521</v>
          </cell>
          <cell r="F53" t="str">
            <v>Khe Sanh</v>
          </cell>
          <cell r="G53">
            <v>286317500</v>
          </cell>
          <cell r="H53">
            <v>246900000</v>
          </cell>
          <cell r="I53">
            <v>-39417500</v>
          </cell>
          <cell r="J53">
            <v>286317500</v>
          </cell>
        </row>
        <row r="54">
          <cell r="C54" t="str">
            <v>74LA-0048</v>
          </cell>
          <cell r="D54" t="str">
            <v>GD376H-4309</v>
          </cell>
          <cell r="E54" t="str">
            <v>NH22026128904</v>
          </cell>
          <cell r="F54" t="str">
            <v>Khe Sanh</v>
          </cell>
          <cell r="G54">
            <v>184523809.5</v>
          </cell>
          <cell r="H54">
            <v>560100000</v>
          </cell>
          <cell r="I54">
            <v>375576190.5</v>
          </cell>
          <cell r="J54">
            <v>560100000</v>
          </cell>
        </row>
        <row r="55">
          <cell r="C55" t="str">
            <v xml:space="preserve"> 74SA-0028</v>
          </cell>
          <cell r="D55" t="str">
            <v>74S020002</v>
          </cell>
          <cell r="E55" t="str">
            <v>74S020002</v>
          </cell>
          <cell r="F55" t="str">
            <v>Đông Lễ-Q.Trị</v>
          </cell>
          <cell r="G55">
            <v>94442857.300000012</v>
          </cell>
          <cell r="H55">
            <v>248400000</v>
          </cell>
          <cell r="I55">
            <v>153957142.69999999</v>
          </cell>
          <cell r="J55">
            <v>248400000</v>
          </cell>
        </row>
        <row r="56">
          <cell r="C56" t="str">
            <v>74XA-0438</v>
          </cell>
          <cell r="D56">
            <v>182914</v>
          </cell>
          <cell r="E56">
            <v>4647067</v>
          </cell>
          <cell r="F56" t="str">
            <v>Khe Sanh</v>
          </cell>
          <cell r="G56">
            <v>1120417650</v>
          </cell>
          <cell r="H56">
            <v>1284100000</v>
          </cell>
          <cell r="I56">
            <v>163682350</v>
          </cell>
          <cell r="J56">
            <v>1284100000</v>
          </cell>
        </row>
        <row r="57">
          <cell r="C57" t="str">
            <v>74XA-0386</v>
          </cell>
          <cell r="D57" t="str">
            <v>164-2147</v>
          </cell>
          <cell r="E57" t="str">
            <v>6RB1-502768</v>
          </cell>
          <cell r="F57" t="str">
            <v>Cam Hiếu-Q.Trị</v>
          </cell>
          <cell r="G57">
            <v>614349518</v>
          </cell>
          <cell r="H57">
            <v>684100000</v>
          </cell>
          <cell r="I57">
            <v>69750482</v>
          </cell>
          <cell r="J57">
            <v>684100000</v>
          </cell>
        </row>
        <row r="58">
          <cell r="C58" t="str">
            <v>74LA-0298</v>
          </cell>
          <cell r="D58" t="str">
            <v>F730002F018276</v>
          </cell>
          <cell r="E58" t="str">
            <v>85L120002</v>
          </cell>
          <cell r="F58" t="str">
            <v>Cam Hiếu-Q.Trị</v>
          </cell>
          <cell r="G58">
            <v>448167060</v>
          </cell>
          <cell r="H58">
            <v>504400000</v>
          </cell>
          <cell r="I58">
            <v>56232940</v>
          </cell>
          <cell r="J58">
            <v>504400000</v>
          </cell>
        </row>
        <row r="59">
          <cell r="C59" t="str">
            <v>74LA-0299</v>
          </cell>
          <cell r="D59" t="str">
            <v>F730002F018360</v>
          </cell>
          <cell r="E59" t="str">
            <v>85L120003</v>
          </cell>
          <cell r="F59" t="str">
            <v>Cam Hiếu-Q.Trị</v>
          </cell>
          <cell r="G59">
            <v>448167060</v>
          </cell>
          <cell r="H59">
            <v>508500000</v>
          </cell>
          <cell r="I59">
            <v>60332940</v>
          </cell>
          <cell r="J59">
            <v>508500000</v>
          </cell>
        </row>
        <row r="60">
          <cell r="C60" t="str">
            <v>74LA-0302</v>
          </cell>
          <cell r="D60" t="str">
            <v>PW170-K20359</v>
          </cell>
          <cell r="E60" t="str">
            <v>50411U591719Y</v>
          </cell>
          <cell r="F60" t="str">
            <v>Cam Hiếu-Q.Trị</v>
          </cell>
          <cell r="G60">
            <v>419193076</v>
          </cell>
          <cell r="H60">
            <v>498900000</v>
          </cell>
          <cell r="I60">
            <v>79706924</v>
          </cell>
          <cell r="J60">
            <v>498900000</v>
          </cell>
        </row>
        <row r="61">
          <cell r="C61" t="str">
            <v xml:space="preserve"> 74XA-0632</v>
          </cell>
          <cell r="D61" t="str">
            <v>4GG05669</v>
          </cell>
          <cell r="E61" t="str">
            <v>10Z29015</v>
          </cell>
          <cell r="F61" t="str">
            <v>Cam Hiếu-Q.Trị</v>
          </cell>
          <cell r="G61">
            <v>519951442</v>
          </cell>
          <cell r="H61">
            <v>585900000</v>
          </cell>
          <cell r="I61">
            <v>65948558</v>
          </cell>
          <cell r="J61">
            <v>585900000</v>
          </cell>
        </row>
        <row r="62">
          <cell r="C62" t="str">
            <v>74XA-0430</v>
          </cell>
          <cell r="D62" t="str">
            <v>HA60C-0353</v>
          </cell>
          <cell r="E62" t="str">
            <v>4D31-935847</v>
          </cell>
          <cell r="F62" t="str">
            <v>Cam Hiếu-Q.Trị</v>
          </cell>
          <cell r="G62">
            <v>577184850</v>
          </cell>
          <cell r="H62">
            <v>657500000</v>
          </cell>
          <cell r="I62">
            <v>80315150</v>
          </cell>
          <cell r="J62">
            <v>657500000</v>
          </cell>
        </row>
        <row r="63">
          <cell r="C63" t="str">
            <v xml:space="preserve"> 74XA-0295</v>
          </cell>
          <cell r="D63" t="str">
            <v>6D22-146274</v>
          </cell>
          <cell r="E63" t="str">
            <v>1KG-08047</v>
          </cell>
          <cell r="F63" t="str">
            <v>Cam Hiếu-Q.Trị</v>
          </cell>
          <cell r="G63">
            <v>292232858</v>
          </cell>
          <cell r="H63">
            <v>346800000</v>
          </cell>
          <cell r="I63">
            <v>54567142</v>
          </cell>
          <cell r="J63">
            <v>346800000</v>
          </cell>
        </row>
        <row r="64">
          <cell r="C64" t="str">
            <v xml:space="preserve"> 74XA-0560</v>
          </cell>
          <cell r="D64" t="str">
            <v>6MG00131</v>
          </cell>
          <cell r="E64" t="str">
            <v>1CK03060</v>
          </cell>
          <cell r="F64" t="str">
            <v>Cam Hiếu-Q.Trị</v>
          </cell>
          <cell r="G64">
            <v>409658564</v>
          </cell>
          <cell r="H64">
            <v>474300000</v>
          </cell>
          <cell r="I64">
            <v>64641436</v>
          </cell>
          <cell r="J64">
            <v>474300000</v>
          </cell>
        </row>
        <row r="65">
          <cell r="C65" t="str">
            <v>74XA-0392</v>
          </cell>
          <cell r="D65" t="str">
            <v>CAT0 320C JGAB00332</v>
          </cell>
          <cell r="E65" t="str">
            <v>7JK88525</v>
          </cell>
          <cell r="F65" t="str">
            <v>Gara Công ty</v>
          </cell>
          <cell r="G65">
            <v>648480047</v>
          </cell>
          <cell r="H65">
            <v>720500000</v>
          </cell>
          <cell r="I65">
            <v>72019953</v>
          </cell>
          <cell r="J65">
            <v>720500000</v>
          </cell>
        </row>
        <row r="66">
          <cell r="C66" t="str">
            <v>74XA-0394</v>
          </cell>
          <cell r="D66" t="str">
            <v>CAT03200HFBB01772</v>
          </cell>
          <cell r="E66" t="str">
            <v>7JK88093</v>
          </cell>
          <cell r="F66" t="str">
            <v>Đông Lễ-Q.Trị</v>
          </cell>
          <cell r="G66">
            <v>648480047</v>
          </cell>
          <cell r="H66">
            <v>720500000</v>
          </cell>
          <cell r="I66">
            <v>72019953</v>
          </cell>
          <cell r="J66">
            <v>720500000</v>
          </cell>
        </row>
        <row r="67">
          <cell r="C67" t="str">
            <v>74XA-0280</v>
          </cell>
          <cell r="D67" t="str">
            <v>YW-06856</v>
          </cell>
          <cell r="E67">
            <v>233048</v>
          </cell>
          <cell r="F67" t="str">
            <v>Gara Công ty</v>
          </cell>
          <cell r="G67">
            <v>199171516</v>
          </cell>
          <cell r="H67">
            <v>218600000</v>
          </cell>
          <cell r="I67">
            <v>19428484</v>
          </cell>
          <cell r="J67">
            <v>218600000</v>
          </cell>
        </row>
        <row r="68">
          <cell r="C68" t="str">
            <v xml:space="preserve"> 74XA-0530</v>
          </cell>
          <cell r="D68" t="str">
            <v>CAT00D7RHBRP00717</v>
          </cell>
          <cell r="E68" t="str">
            <v>7ZR09414</v>
          </cell>
          <cell r="F68" t="str">
            <v>Gara Công ty</v>
          </cell>
          <cell r="G68">
            <v>378061241</v>
          </cell>
          <cell r="H68">
            <v>433500000</v>
          </cell>
          <cell r="I68">
            <v>55438759</v>
          </cell>
          <cell r="J68">
            <v>433500000</v>
          </cell>
        </row>
        <row r="69">
          <cell r="C69" t="str">
            <v>74XA-0433</v>
          </cell>
          <cell r="D69" t="str">
            <v>A4H06527</v>
          </cell>
          <cell r="E69" t="str">
            <v>4D34-F94602</v>
          </cell>
          <cell r="F69" t="str">
            <v>Cam Hiếu-Q.Trị</v>
          </cell>
          <cell r="G69">
            <v>679041000</v>
          </cell>
          <cell r="H69">
            <v>722400000</v>
          </cell>
          <cell r="I69">
            <v>43359000</v>
          </cell>
          <cell r="J69">
            <v>722400000</v>
          </cell>
        </row>
        <row r="70">
          <cell r="C70" t="str">
            <v>74LA-0110</v>
          </cell>
          <cell r="D70">
            <v>164715</v>
          </cell>
          <cell r="E70" t="str">
            <v>LG2-6978</v>
          </cell>
          <cell r="F70" t="str">
            <v>Cam Hiếu-Q.Trị</v>
          </cell>
          <cell r="G70">
            <v>212200000</v>
          </cell>
          <cell r="H70">
            <v>274700000</v>
          </cell>
          <cell r="I70">
            <v>62500000</v>
          </cell>
          <cell r="J70">
            <v>274700000</v>
          </cell>
        </row>
        <row r="71">
          <cell r="C71" t="str">
            <v>74XA-0212</v>
          </cell>
          <cell r="D71" t="str">
            <v>5WK 01011</v>
          </cell>
          <cell r="E71">
            <v>612112</v>
          </cell>
          <cell r="F71" t="str">
            <v>Gara Công ty</v>
          </cell>
          <cell r="G71">
            <v>365541488</v>
          </cell>
          <cell r="H71">
            <v>397700000</v>
          </cell>
          <cell r="I71">
            <v>32158512</v>
          </cell>
          <cell r="J71">
            <v>397700000</v>
          </cell>
        </row>
        <row r="72">
          <cell r="C72" t="str">
            <v xml:space="preserve"> 74SA-0189</v>
          </cell>
          <cell r="D72">
            <v>68320925</v>
          </cell>
          <cell r="E72">
            <v>21521354</v>
          </cell>
          <cell r="F72" t="str">
            <v>Khe Sanh</v>
          </cell>
          <cell r="G72">
            <v>355909090</v>
          </cell>
          <cell r="H72">
            <v>331700000</v>
          </cell>
          <cell r="I72">
            <v>-24209090</v>
          </cell>
          <cell r="J72">
            <v>355909090</v>
          </cell>
        </row>
        <row r="73">
          <cell r="C73" t="str">
            <v>74SA-0172</v>
          </cell>
          <cell r="D73">
            <v>10958024021</v>
          </cell>
          <cell r="E73" t="str">
            <v>74L100018</v>
          </cell>
          <cell r="F73" t="str">
            <v>Khe Sanh</v>
          </cell>
          <cell r="G73">
            <v>420940000</v>
          </cell>
          <cell r="H73">
            <v>312200000</v>
          </cell>
          <cell r="I73">
            <v>-108740000</v>
          </cell>
          <cell r="J73">
            <v>420940000</v>
          </cell>
        </row>
        <row r="74">
          <cell r="C74" t="str">
            <v>74SA-0180</v>
          </cell>
          <cell r="D74" t="str">
            <v>JV40C-1020</v>
          </cell>
          <cell r="E74" t="str">
            <v>D1100-PH-51862</v>
          </cell>
          <cell r="F74" t="str">
            <v>Gara Công ty</v>
          </cell>
          <cell r="G74">
            <v>50909090.75</v>
          </cell>
          <cell r="H74">
            <v>271600000</v>
          </cell>
          <cell r="I74">
            <v>220690909.25</v>
          </cell>
          <cell r="J74">
            <v>271600000</v>
          </cell>
        </row>
        <row r="75">
          <cell r="C75" t="str">
            <v>74XA-0569</v>
          </cell>
          <cell r="D75" t="str">
            <v>3AC04051</v>
          </cell>
          <cell r="E75" t="str">
            <v>45V91287</v>
          </cell>
          <cell r="F75" t="str">
            <v>Gara Công ty</v>
          </cell>
          <cell r="G75">
            <v>201818181</v>
          </cell>
          <cell r="H75">
            <v>254400000</v>
          </cell>
          <cell r="I75">
            <v>52581819</v>
          </cell>
          <cell r="J75">
            <v>254400000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8"/>
  <sheetViews>
    <sheetView tabSelected="1" zoomScale="85" zoomScaleNormal="85" workbookViewId="0">
      <selection activeCell="D15" sqref="D15"/>
    </sheetView>
  </sheetViews>
  <sheetFormatPr defaultRowHeight="16.5" x14ac:dyDescent="0.25"/>
  <cols>
    <col min="1" max="1" width="5.42578125" style="4" bestFit="1" customWidth="1"/>
    <col min="2" max="2" width="38.28515625" style="4" customWidth="1"/>
    <col min="3" max="3" width="14.28515625" style="4" customWidth="1"/>
    <col min="4" max="4" width="18.42578125" style="4" bestFit="1" customWidth="1"/>
    <col min="5" max="5" width="36" style="13" customWidth="1"/>
    <col min="6" max="6" width="20" style="4" customWidth="1"/>
    <col min="7" max="16384" width="9.140625" style="4"/>
  </cols>
  <sheetData>
    <row r="2" spans="1:6" ht="18.75" x14ac:dyDescent="0.3">
      <c r="A2" s="15" t="s">
        <v>205</v>
      </c>
      <c r="B2" s="15"/>
      <c r="C2" s="15"/>
      <c r="D2" s="15"/>
      <c r="E2" s="15"/>
      <c r="F2" s="15"/>
    </row>
    <row r="4" spans="1:6" ht="33" x14ac:dyDescent="0.25">
      <c r="A4" s="3" t="s">
        <v>0</v>
      </c>
      <c r="B4" s="3" t="s">
        <v>1</v>
      </c>
      <c r="C4" s="2" t="s">
        <v>2</v>
      </c>
      <c r="D4" s="3" t="s">
        <v>3</v>
      </c>
      <c r="E4" s="2" t="s">
        <v>4</v>
      </c>
      <c r="F4" s="3" t="s">
        <v>204</v>
      </c>
    </row>
    <row r="5" spans="1:6" ht="33" x14ac:dyDescent="0.25">
      <c r="A5" s="1">
        <v>1</v>
      </c>
      <c r="B5" s="5" t="s">
        <v>5</v>
      </c>
      <c r="C5" s="6" t="s">
        <v>6</v>
      </c>
      <c r="D5" s="7" t="s">
        <v>7</v>
      </c>
      <c r="E5" s="6" t="s">
        <v>206</v>
      </c>
      <c r="F5" s="8">
        <f>+VLOOKUP(C5,'[1]53 máy ss'!$C$3:$J$75,8,0)</f>
        <v>306200000</v>
      </c>
    </row>
    <row r="6" spans="1:6" ht="33" x14ac:dyDescent="0.25">
      <c r="A6" s="1">
        <v>2</v>
      </c>
      <c r="B6" s="9" t="s">
        <v>8</v>
      </c>
      <c r="C6" s="6" t="s">
        <v>9</v>
      </c>
      <c r="D6" s="10" t="s">
        <v>10</v>
      </c>
      <c r="E6" s="6" t="s">
        <v>206</v>
      </c>
      <c r="F6" s="8">
        <f>+VLOOKUP(C6,'[1]53 máy ss'!$C$3:$J$75,8,0)</f>
        <v>348746000</v>
      </c>
    </row>
    <row r="7" spans="1:6" ht="33" x14ac:dyDescent="0.25">
      <c r="A7" s="1">
        <v>3</v>
      </c>
      <c r="B7" s="9" t="s">
        <v>114</v>
      </c>
      <c r="C7" s="6" t="s">
        <v>115</v>
      </c>
      <c r="D7" s="10" t="s">
        <v>116</v>
      </c>
      <c r="E7" s="6" t="s">
        <v>206</v>
      </c>
      <c r="F7" s="8">
        <f>+VLOOKUP(C7,'[1]53 máy ss'!$C$3:$J$75,8,0)</f>
        <v>299714285.69999999</v>
      </c>
    </row>
    <row r="8" spans="1:6" ht="49.5" x14ac:dyDescent="0.25">
      <c r="A8" s="1">
        <v>4</v>
      </c>
      <c r="B8" s="9" t="s">
        <v>11</v>
      </c>
      <c r="C8" s="6" t="s">
        <v>12</v>
      </c>
      <c r="D8" s="7">
        <v>3724009816254</v>
      </c>
      <c r="E8" s="6" t="s">
        <v>206</v>
      </c>
      <c r="F8" s="8">
        <f>+VLOOKUP(C8,'[1]53 máy ss'!$C$3:$J$75,8,0)</f>
        <v>443119047.75999999</v>
      </c>
    </row>
    <row r="9" spans="1:6" ht="33" x14ac:dyDescent="0.25">
      <c r="A9" s="1">
        <v>5</v>
      </c>
      <c r="B9" s="9" t="s">
        <v>13</v>
      </c>
      <c r="C9" s="6" t="s">
        <v>14</v>
      </c>
      <c r="D9" s="7" t="s">
        <v>15</v>
      </c>
      <c r="E9" s="6" t="s">
        <v>209</v>
      </c>
      <c r="F9" s="8">
        <f>+VLOOKUP(C9,'[1]53 máy ss'!$C$3:$J$75,8,0)</f>
        <v>866909090.88</v>
      </c>
    </row>
    <row r="10" spans="1:6" ht="49.5" x14ac:dyDescent="0.25">
      <c r="A10" s="1">
        <v>6</v>
      </c>
      <c r="B10" s="9" t="s">
        <v>16</v>
      </c>
      <c r="C10" s="6" t="s">
        <v>17</v>
      </c>
      <c r="D10" s="7" t="s">
        <v>18</v>
      </c>
      <c r="E10" s="6" t="s">
        <v>209</v>
      </c>
      <c r="F10" s="8">
        <f>+VLOOKUP(C10,'[1]53 máy ss'!$C$3:$J$75,8,0)</f>
        <v>676136363.75</v>
      </c>
    </row>
    <row r="11" spans="1:6" ht="49.5" x14ac:dyDescent="0.25">
      <c r="A11" s="1">
        <v>7</v>
      </c>
      <c r="B11" s="9" t="s">
        <v>19</v>
      </c>
      <c r="C11" s="6" t="s">
        <v>20</v>
      </c>
      <c r="D11" s="7">
        <v>46859</v>
      </c>
      <c r="E11" s="6" t="s">
        <v>207</v>
      </c>
      <c r="F11" s="8">
        <f>+VLOOKUP(C11,'[1]53 máy ss'!$C$3:$J$75,8,0)</f>
        <v>709090909.19999993</v>
      </c>
    </row>
    <row r="12" spans="1:6" ht="33" x14ac:dyDescent="0.25">
      <c r="A12" s="1">
        <v>8</v>
      </c>
      <c r="B12" s="9" t="s">
        <v>21</v>
      </c>
      <c r="C12" s="6" t="s">
        <v>22</v>
      </c>
      <c r="D12" s="7" t="s">
        <v>23</v>
      </c>
      <c r="E12" s="6" t="s">
        <v>207</v>
      </c>
      <c r="F12" s="8">
        <f>+VLOOKUP(C12,'[1]53 máy ss'!$C$3:$J$75,8,0)</f>
        <v>740000000</v>
      </c>
    </row>
    <row r="13" spans="1:6" ht="33" x14ac:dyDescent="0.25">
      <c r="A13" s="1">
        <v>9</v>
      </c>
      <c r="B13" s="9" t="s">
        <v>117</v>
      </c>
      <c r="C13" s="6" t="s">
        <v>118</v>
      </c>
      <c r="D13" s="7">
        <v>15869</v>
      </c>
      <c r="E13" s="6" t="s">
        <v>207</v>
      </c>
      <c r="F13" s="8">
        <f>+VLOOKUP(C13,'[1]53 máy ss'!$C$3:$J$75,8,0)</f>
        <v>203130000</v>
      </c>
    </row>
    <row r="14" spans="1:6" ht="33" x14ac:dyDescent="0.25">
      <c r="A14" s="1">
        <v>10</v>
      </c>
      <c r="B14" s="9" t="s">
        <v>119</v>
      </c>
      <c r="C14" s="6" t="s">
        <v>120</v>
      </c>
      <c r="D14" s="7" t="s">
        <v>121</v>
      </c>
      <c r="E14" s="6" t="s">
        <v>207</v>
      </c>
      <c r="F14" s="8">
        <f>+VLOOKUP(C14,'[1]53 máy ss'!$C$3:$J$75,8,0)</f>
        <v>338827500</v>
      </c>
    </row>
    <row r="15" spans="1:6" ht="33" x14ac:dyDescent="0.25">
      <c r="A15" s="1">
        <v>11</v>
      </c>
      <c r="B15" s="9" t="s">
        <v>122</v>
      </c>
      <c r="C15" s="6" t="s">
        <v>123</v>
      </c>
      <c r="D15" s="7">
        <v>19877</v>
      </c>
      <c r="E15" s="6" t="s">
        <v>207</v>
      </c>
      <c r="F15" s="8">
        <f>+VLOOKUP(C15,'[1]53 máy ss'!$C$3:$J$75,8,0)</f>
        <v>386280000</v>
      </c>
    </row>
    <row r="16" spans="1:6" ht="33" x14ac:dyDescent="0.25">
      <c r="A16" s="1">
        <v>12</v>
      </c>
      <c r="B16" s="9" t="s">
        <v>24</v>
      </c>
      <c r="C16" s="6" t="s">
        <v>25</v>
      </c>
      <c r="D16" s="7" t="s">
        <v>26</v>
      </c>
      <c r="E16" s="6" t="s">
        <v>207</v>
      </c>
      <c r="F16" s="8">
        <f>+VLOOKUP(C16,'[1]53 máy ss'!$C$3:$J$75,8,0)</f>
        <v>642856500</v>
      </c>
    </row>
    <row r="17" spans="1:6" ht="33" x14ac:dyDescent="0.25">
      <c r="A17" s="1">
        <v>13</v>
      </c>
      <c r="B17" s="9" t="s">
        <v>27</v>
      </c>
      <c r="C17" s="6" t="s">
        <v>28</v>
      </c>
      <c r="D17" s="7" t="s">
        <v>29</v>
      </c>
      <c r="E17" s="6" t="s">
        <v>207</v>
      </c>
      <c r="F17" s="8">
        <f>+VLOOKUP(C17,'[1]53 máy ss'!$C$3:$J$75,8,0)</f>
        <v>210842142.90000001</v>
      </c>
    </row>
    <row r="18" spans="1:6" ht="33" x14ac:dyDescent="0.25">
      <c r="A18" s="1">
        <v>14</v>
      </c>
      <c r="B18" s="9" t="s">
        <v>30</v>
      </c>
      <c r="C18" s="6" t="s">
        <v>31</v>
      </c>
      <c r="D18" s="7">
        <v>8445</v>
      </c>
      <c r="E18" s="6" t="s">
        <v>207</v>
      </c>
      <c r="F18" s="8">
        <f>+VLOOKUP(C18,'[1]53 máy ss'!$C$3:$J$75,8,0)</f>
        <v>388111500</v>
      </c>
    </row>
    <row r="19" spans="1:6" ht="33" x14ac:dyDescent="0.25">
      <c r="A19" s="1">
        <v>15</v>
      </c>
      <c r="B19" s="9" t="s">
        <v>32</v>
      </c>
      <c r="C19" s="6" t="s">
        <v>33</v>
      </c>
      <c r="D19" s="7" t="s">
        <v>34</v>
      </c>
      <c r="E19" s="6" t="s">
        <v>207</v>
      </c>
      <c r="F19" s="8">
        <f>+VLOOKUP(C19,'[1]53 máy ss'!$C$3:$J$75,8,0)</f>
        <v>271500000</v>
      </c>
    </row>
    <row r="20" spans="1:6" x14ac:dyDescent="0.25">
      <c r="A20" s="1">
        <v>16</v>
      </c>
      <c r="B20" s="9" t="s">
        <v>124</v>
      </c>
      <c r="C20" s="6" t="s">
        <v>125</v>
      </c>
      <c r="D20" s="7">
        <v>175142</v>
      </c>
      <c r="E20" s="6" t="s">
        <v>208</v>
      </c>
      <c r="F20" s="8">
        <f>+VLOOKUP(C20,'[1]53 máy ss'!$C$3:$J$75,8,0)</f>
        <v>166500000</v>
      </c>
    </row>
    <row r="21" spans="1:6" ht="33" x14ac:dyDescent="0.25">
      <c r="A21" s="1">
        <v>17</v>
      </c>
      <c r="B21" s="9" t="s">
        <v>35</v>
      </c>
      <c r="C21" s="6" t="s">
        <v>36</v>
      </c>
      <c r="D21" s="10" t="s">
        <v>37</v>
      </c>
      <c r="E21" s="6" t="s">
        <v>207</v>
      </c>
      <c r="F21" s="8">
        <f>+VLOOKUP(C21,'[1]53 máy ss'!$C$3:$J$75,8,0)</f>
        <v>334665000</v>
      </c>
    </row>
    <row r="22" spans="1:6" ht="33" x14ac:dyDescent="0.25">
      <c r="A22" s="1">
        <v>18</v>
      </c>
      <c r="B22" s="9" t="s">
        <v>38</v>
      </c>
      <c r="C22" s="6" t="s">
        <v>39</v>
      </c>
      <c r="D22" s="7">
        <v>3874</v>
      </c>
      <c r="E22" s="6" t="s">
        <v>207</v>
      </c>
      <c r="F22" s="8">
        <f>+VLOOKUP(C22,'[1]53 máy ss'!$C$3:$J$75,8,0)</f>
        <v>388111500</v>
      </c>
    </row>
    <row r="23" spans="1:6" ht="33" x14ac:dyDescent="0.25">
      <c r="A23" s="1">
        <v>19</v>
      </c>
      <c r="B23" s="9" t="s">
        <v>40</v>
      </c>
      <c r="C23" s="6" t="s">
        <v>41</v>
      </c>
      <c r="D23" s="7">
        <v>6520</v>
      </c>
      <c r="E23" s="6" t="s">
        <v>207</v>
      </c>
      <c r="F23" s="8">
        <f>+VLOOKUP(C23,'[1]53 máy ss'!$C$3:$J$75,8,0)</f>
        <v>562770000</v>
      </c>
    </row>
    <row r="24" spans="1:6" ht="33" x14ac:dyDescent="0.25">
      <c r="A24" s="1">
        <v>20</v>
      </c>
      <c r="B24" s="9" t="s">
        <v>42</v>
      </c>
      <c r="C24" s="6" t="s">
        <v>43</v>
      </c>
      <c r="D24" s="7">
        <v>25594</v>
      </c>
      <c r="E24" s="6" t="s">
        <v>207</v>
      </c>
      <c r="F24" s="8">
        <f>+VLOOKUP(C24,'[1]53 máy ss'!$C$3:$J$75,8,0)</f>
        <v>416000000</v>
      </c>
    </row>
    <row r="25" spans="1:6" ht="33" x14ac:dyDescent="0.25">
      <c r="A25" s="1">
        <v>21</v>
      </c>
      <c r="B25" s="9" t="s">
        <v>44</v>
      </c>
      <c r="C25" s="6" t="s">
        <v>45</v>
      </c>
      <c r="D25" s="7" t="s">
        <v>46</v>
      </c>
      <c r="E25" s="6" t="s">
        <v>207</v>
      </c>
      <c r="F25" s="8">
        <f>+VLOOKUP(C25,'[1]53 máy ss'!$C$3:$J$75,8,0)</f>
        <v>280166666.75</v>
      </c>
    </row>
    <row r="26" spans="1:6" ht="33" x14ac:dyDescent="0.25">
      <c r="A26" s="1">
        <v>22</v>
      </c>
      <c r="B26" s="9" t="s">
        <v>47</v>
      </c>
      <c r="C26" s="6" t="s">
        <v>48</v>
      </c>
      <c r="D26" s="7" t="s">
        <v>49</v>
      </c>
      <c r="E26" s="6" t="s">
        <v>207</v>
      </c>
      <c r="F26" s="8">
        <f>+VLOOKUP(C26,'[1]53 máy ss'!$C$3:$J$75,8,0)</f>
        <v>252380952.5</v>
      </c>
    </row>
    <row r="27" spans="1:6" ht="33" x14ac:dyDescent="0.25">
      <c r="A27" s="1">
        <v>23</v>
      </c>
      <c r="B27" s="9" t="s">
        <v>50</v>
      </c>
      <c r="C27" s="6" t="s">
        <v>51</v>
      </c>
      <c r="D27" s="7" t="s">
        <v>52</v>
      </c>
      <c r="E27" s="6" t="s">
        <v>207</v>
      </c>
      <c r="F27" s="8">
        <f>+VLOOKUP(C27,'[1]53 máy ss'!$C$3:$J$75,8,0)</f>
        <v>206460000</v>
      </c>
    </row>
    <row r="28" spans="1:6" ht="33" x14ac:dyDescent="0.25">
      <c r="A28" s="1">
        <v>24</v>
      </c>
      <c r="B28" s="9" t="s">
        <v>53</v>
      </c>
      <c r="C28" s="6" t="s">
        <v>54</v>
      </c>
      <c r="D28" s="7">
        <v>10094020023</v>
      </c>
      <c r="E28" s="6" t="s">
        <v>207</v>
      </c>
      <c r="F28" s="8">
        <f>+VLOOKUP(C28,'[1]53 máy ss'!$C$3:$J$75,8,0)</f>
        <v>306600000</v>
      </c>
    </row>
    <row r="29" spans="1:6" ht="33" x14ac:dyDescent="0.25">
      <c r="A29" s="1">
        <v>25</v>
      </c>
      <c r="B29" s="9" t="s">
        <v>55</v>
      </c>
      <c r="C29" s="6" t="s">
        <v>56</v>
      </c>
      <c r="D29" s="7" t="s">
        <v>57</v>
      </c>
      <c r="E29" s="6" t="s">
        <v>207</v>
      </c>
      <c r="F29" s="8">
        <f>+VLOOKUP(C29,'[1]53 máy ss'!$C$3:$J$75,8,0)</f>
        <v>339993333.39999998</v>
      </c>
    </row>
    <row r="30" spans="1:6" ht="33" x14ac:dyDescent="0.25">
      <c r="A30" s="1">
        <v>26</v>
      </c>
      <c r="B30" s="5" t="s">
        <v>58</v>
      </c>
      <c r="C30" s="6" t="s">
        <v>59</v>
      </c>
      <c r="D30" s="7" t="s">
        <v>60</v>
      </c>
      <c r="E30" s="6" t="s">
        <v>207</v>
      </c>
      <c r="F30" s="8">
        <f>+VLOOKUP(C30,'[1]53 máy ss'!$C$3:$J$75,8,0)</f>
        <v>342999999.89999998</v>
      </c>
    </row>
    <row r="31" spans="1:6" ht="33" x14ac:dyDescent="0.25">
      <c r="A31" s="1">
        <v>27</v>
      </c>
      <c r="B31" s="5" t="s">
        <v>61</v>
      </c>
      <c r="C31" s="6" t="s">
        <v>62</v>
      </c>
      <c r="D31" s="7" t="s">
        <v>63</v>
      </c>
      <c r="E31" s="6" t="s">
        <v>207</v>
      </c>
      <c r="F31" s="8">
        <f>+VLOOKUP(C31,'[1]53 máy ss'!$C$3:$J$75,8,0)</f>
        <v>423707142.89999998</v>
      </c>
    </row>
    <row r="32" spans="1:6" ht="33" x14ac:dyDescent="0.25">
      <c r="A32" s="1">
        <v>28</v>
      </c>
      <c r="B32" s="9" t="s">
        <v>64</v>
      </c>
      <c r="C32" s="6" t="s">
        <v>65</v>
      </c>
      <c r="D32" s="7" t="s">
        <v>66</v>
      </c>
      <c r="E32" s="6" t="s">
        <v>207</v>
      </c>
      <c r="F32" s="8">
        <f>+VLOOKUP(C32,'[1]53 máy ss'!$C$3:$J$75,8,0)</f>
        <v>389091428.40000004</v>
      </c>
    </row>
    <row r="33" spans="1:6" ht="33" x14ac:dyDescent="0.25">
      <c r="A33" s="1">
        <v>29</v>
      </c>
      <c r="B33" s="9" t="s">
        <v>67</v>
      </c>
      <c r="C33" s="6" t="s">
        <v>68</v>
      </c>
      <c r="D33" s="7" t="s">
        <v>69</v>
      </c>
      <c r="E33" s="6" t="s">
        <v>207</v>
      </c>
      <c r="F33" s="8">
        <f>+VLOOKUP(C33,'[1]53 máy ss'!$C$3:$J$75,8,0)</f>
        <v>498459999.95999998</v>
      </c>
    </row>
    <row r="34" spans="1:6" ht="33" x14ac:dyDescent="0.25">
      <c r="A34" s="1">
        <v>30</v>
      </c>
      <c r="B34" s="9" t="s">
        <v>126</v>
      </c>
      <c r="C34" s="6" t="s">
        <v>127</v>
      </c>
      <c r="D34" s="7">
        <v>33751</v>
      </c>
      <c r="E34" s="6" t="s">
        <v>208</v>
      </c>
      <c r="F34" s="8">
        <f>+VLOOKUP(C34,'[1]53 máy ss'!$C$3:$J$75,8,0)</f>
        <v>278400000</v>
      </c>
    </row>
    <row r="35" spans="1:6" x14ac:dyDescent="0.25">
      <c r="A35" s="1">
        <v>31</v>
      </c>
      <c r="B35" s="9" t="s">
        <v>128</v>
      </c>
      <c r="C35" s="6" t="s">
        <v>129</v>
      </c>
      <c r="D35" s="7">
        <v>2207</v>
      </c>
      <c r="E35" s="6" t="str">
        <f>E34</f>
        <v>Ga ra Cty tại TP Đông Hà</v>
      </c>
      <c r="F35" s="8">
        <f>+VLOOKUP(C35,'[1]53 máy ss'!$C$3:$J$75,8,0)</f>
        <v>392940000</v>
      </c>
    </row>
    <row r="36" spans="1:6" ht="33" x14ac:dyDescent="0.25">
      <c r="A36" s="1">
        <v>32</v>
      </c>
      <c r="B36" s="9" t="s">
        <v>70</v>
      </c>
      <c r="C36" s="6" t="s">
        <v>71</v>
      </c>
      <c r="D36" s="7">
        <v>15745</v>
      </c>
      <c r="E36" s="6" t="s">
        <v>208</v>
      </c>
      <c r="F36" s="8">
        <f>+VLOOKUP(C36,'[1]53 máy ss'!$C$3:$J$75,8,0)</f>
        <v>299533500</v>
      </c>
    </row>
    <row r="37" spans="1:6" ht="33" x14ac:dyDescent="0.25">
      <c r="A37" s="1">
        <v>33</v>
      </c>
      <c r="B37" s="9" t="s">
        <v>130</v>
      </c>
      <c r="C37" s="6" t="s">
        <v>131</v>
      </c>
      <c r="D37" s="7" t="s">
        <v>132</v>
      </c>
      <c r="E37" s="6" t="str">
        <f>E36</f>
        <v>Ga ra Cty tại TP Đông Hà</v>
      </c>
      <c r="F37" s="8">
        <f>+VLOOKUP(C37,'[1]53 máy ss'!$C$3:$J$75,8,0)</f>
        <v>196470000</v>
      </c>
    </row>
    <row r="38" spans="1:6" ht="33" x14ac:dyDescent="0.25">
      <c r="A38" s="1">
        <v>34</v>
      </c>
      <c r="B38" s="9" t="s">
        <v>133</v>
      </c>
      <c r="C38" s="6" t="s">
        <v>134</v>
      </c>
      <c r="D38" s="7" t="s">
        <v>135</v>
      </c>
      <c r="E38" s="6" t="str">
        <f>E37</f>
        <v>Ga ra Cty tại TP Đông Hà</v>
      </c>
      <c r="F38" s="8">
        <f>+VLOOKUP(C38,'[1]53 máy ss'!$C$3:$J$75,8,0)</f>
        <v>316350000</v>
      </c>
    </row>
    <row r="39" spans="1:6" ht="33" x14ac:dyDescent="0.25">
      <c r="A39" s="1">
        <v>35</v>
      </c>
      <c r="B39" s="9" t="s">
        <v>72</v>
      </c>
      <c r="C39" s="6" t="s">
        <v>73</v>
      </c>
      <c r="D39" s="10" t="s">
        <v>74</v>
      </c>
      <c r="E39" s="6" t="s">
        <v>206</v>
      </c>
      <c r="F39" s="8">
        <f>+VLOOKUP(C39,'[1]53 máy ss'!$C$3:$J$75,8,0)</f>
        <v>356960000</v>
      </c>
    </row>
    <row r="40" spans="1:6" ht="33" x14ac:dyDescent="0.25">
      <c r="A40" s="1">
        <v>36</v>
      </c>
      <c r="B40" s="9" t="s">
        <v>75</v>
      </c>
      <c r="C40" s="6" t="s">
        <v>76</v>
      </c>
      <c r="D40" s="10">
        <v>275</v>
      </c>
      <c r="E40" s="6" t="s">
        <v>208</v>
      </c>
      <c r="F40" s="8">
        <f>+VLOOKUP(C40,'[1]53 máy ss'!$C$3:$J$75,8,0)</f>
        <v>374625000</v>
      </c>
    </row>
    <row r="41" spans="1:6" ht="33" x14ac:dyDescent="0.25">
      <c r="A41" s="1">
        <v>37</v>
      </c>
      <c r="B41" s="9" t="s">
        <v>77</v>
      </c>
      <c r="C41" s="6" t="s">
        <v>78</v>
      </c>
      <c r="D41" s="10" t="s">
        <v>79</v>
      </c>
      <c r="E41" s="6" t="s">
        <v>207</v>
      </c>
      <c r="F41" s="8">
        <f>+VLOOKUP(C41,'[1]53 máy ss'!$C$3:$J$75,8,0)</f>
        <v>239260500</v>
      </c>
    </row>
    <row r="42" spans="1:6" ht="33" x14ac:dyDescent="0.25">
      <c r="A42" s="1">
        <v>38</v>
      </c>
      <c r="B42" s="9" t="s">
        <v>136</v>
      </c>
      <c r="C42" s="6" t="s">
        <v>137</v>
      </c>
      <c r="D42" s="10" t="s">
        <v>138</v>
      </c>
      <c r="E42" s="6" t="str">
        <f>E41</f>
        <v>Cụm công nghiệp Đông Lễ- TP Đông Hà</v>
      </c>
      <c r="F42" s="8">
        <f>+VLOOKUP(C42,'[1]53 máy ss'!$C$3:$J$75,8,0)</f>
        <v>299714285.69999999</v>
      </c>
    </row>
    <row r="43" spans="1:6" ht="33" x14ac:dyDescent="0.25">
      <c r="A43" s="1">
        <v>39</v>
      </c>
      <c r="B43" s="9" t="s">
        <v>80</v>
      </c>
      <c r="C43" s="6" t="s">
        <v>81</v>
      </c>
      <c r="D43" s="7" t="s">
        <v>82</v>
      </c>
      <c r="E43" s="6" t="s">
        <v>206</v>
      </c>
      <c r="F43" s="8">
        <f>+VLOOKUP(C43,'[1]53 máy ss'!$C$3:$J$75,8,0)</f>
        <v>333500000</v>
      </c>
    </row>
    <row r="44" spans="1:6" ht="49.5" x14ac:dyDescent="0.25">
      <c r="A44" s="1">
        <v>40</v>
      </c>
      <c r="B44" s="9" t="s">
        <v>83</v>
      </c>
      <c r="C44" s="6" t="s">
        <v>84</v>
      </c>
      <c r="D44" s="7" t="s">
        <v>85</v>
      </c>
      <c r="E44" s="6" t="s">
        <v>209</v>
      </c>
      <c r="F44" s="8">
        <f>+VLOOKUP(C44,'[1]53 máy ss'!$C$3:$J$75,8,0)</f>
        <v>416100000</v>
      </c>
    </row>
    <row r="45" spans="1:6" ht="33" x14ac:dyDescent="0.25">
      <c r="A45" s="1">
        <v>41</v>
      </c>
      <c r="B45" s="9" t="s">
        <v>86</v>
      </c>
      <c r="C45" s="6" t="s">
        <v>87</v>
      </c>
      <c r="D45" s="7" t="s">
        <v>88</v>
      </c>
      <c r="E45" s="6" t="s">
        <v>209</v>
      </c>
      <c r="F45" s="8">
        <f>+VLOOKUP(C45,'[1]53 máy ss'!$C$3:$J$75,8,0)</f>
        <v>507272727.29999995</v>
      </c>
    </row>
    <row r="46" spans="1:6" ht="33" x14ac:dyDescent="0.25">
      <c r="A46" s="1">
        <v>42</v>
      </c>
      <c r="B46" s="9" t="s">
        <v>139</v>
      </c>
      <c r="C46" s="6" t="s">
        <v>140</v>
      </c>
      <c r="D46" s="7" t="s">
        <v>89</v>
      </c>
      <c r="E46" s="6" t="s">
        <v>209</v>
      </c>
      <c r="F46" s="8">
        <f>+VLOOKUP(C46,'[1]53 máy ss'!$C$3:$J$75,8,0)</f>
        <v>419047619</v>
      </c>
    </row>
    <row r="47" spans="1:6" ht="33" x14ac:dyDescent="0.25">
      <c r="A47" s="1">
        <v>43</v>
      </c>
      <c r="B47" s="9" t="s">
        <v>90</v>
      </c>
      <c r="C47" s="6" t="s">
        <v>91</v>
      </c>
      <c r="D47" s="7" t="s">
        <v>92</v>
      </c>
      <c r="E47" s="6" t="s">
        <v>209</v>
      </c>
      <c r="F47" s="8">
        <f>+VLOOKUP(C47,'[1]53 máy ss'!$C$3:$J$75,8,0)</f>
        <v>309090909</v>
      </c>
    </row>
    <row r="48" spans="1:6" ht="33" x14ac:dyDescent="0.25">
      <c r="A48" s="1">
        <v>44</v>
      </c>
      <c r="B48" s="9" t="s">
        <v>93</v>
      </c>
      <c r="C48" s="6" t="s">
        <v>94</v>
      </c>
      <c r="D48" s="7" t="s">
        <v>95</v>
      </c>
      <c r="E48" s="6" t="s">
        <v>209</v>
      </c>
      <c r="F48" s="8">
        <f>+VLOOKUP(C48,'[1]53 máy ss'!$C$3:$J$75,8,0)</f>
        <v>300000000</v>
      </c>
    </row>
    <row r="49" spans="1:6" ht="33" x14ac:dyDescent="0.25">
      <c r="A49" s="1">
        <v>45</v>
      </c>
      <c r="B49" s="9" t="s">
        <v>96</v>
      </c>
      <c r="C49" s="6" t="s">
        <v>97</v>
      </c>
      <c r="D49" s="10" t="s">
        <v>98</v>
      </c>
      <c r="E49" s="6" t="s">
        <v>209</v>
      </c>
      <c r="F49" s="8">
        <f>+VLOOKUP(C49,'[1]53 máy ss'!$C$3:$J$75,8,0)</f>
        <v>338600000</v>
      </c>
    </row>
    <row r="50" spans="1:6" ht="33" x14ac:dyDescent="0.25">
      <c r="A50" s="1">
        <v>46</v>
      </c>
      <c r="B50" s="9" t="s">
        <v>99</v>
      </c>
      <c r="C50" s="6" t="s">
        <v>100</v>
      </c>
      <c r="D50" s="7">
        <v>30726</v>
      </c>
      <c r="E50" s="6" t="s">
        <v>209</v>
      </c>
      <c r="F50" s="8">
        <f>+VLOOKUP(C50,'[1]53 máy ss'!$C$3:$J$75,8,0)</f>
        <v>1075000000</v>
      </c>
    </row>
    <row r="51" spans="1:6" ht="33" x14ac:dyDescent="0.25">
      <c r="A51" s="1">
        <v>47</v>
      </c>
      <c r="B51" s="9" t="s">
        <v>101</v>
      </c>
      <c r="C51" s="6" t="s">
        <v>102</v>
      </c>
      <c r="D51" s="7" t="s">
        <v>103</v>
      </c>
      <c r="E51" s="6" t="str">
        <f>E50</f>
        <v>Thị trấn Khe Sanh- huyện Hướng Hóa</v>
      </c>
      <c r="F51" s="8">
        <f>+VLOOKUP(C51,'[1]53 máy ss'!$C$3:$J$75,8,0)</f>
        <v>409090909</v>
      </c>
    </row>
    <row r="52" spans="1:6" ht="33" x14ac:dyDescent="0.25">
      <c r="A52" s="1">
        <v>48</v>
      </c>
      <c r="B52" s="9" t="s">
        <v>104</v>
      </c>
      <c r="C52" s="6" t="s">
        <v>105</v>
      </c>
      <c r="D52" s="7" t="s">
        <v>106</v>
      </c>
      <c r="E52" s="6" t="s">
        <v>209</v>
      </c>
      <c r="F52" s="8">
        <f>+VLOOKUP(C52,'[1]53 máy ss'!$C$3:$J$75,8,0)</f>
        <v>704363636.34000003</v>
      </c>
    </row>
    <row r="53" spans="1:6" ht="33" x14ac:dyDescent="0.25">
      <c r="A53" s="1">
        <v>49</v>
      </c>
      <c r="B53" s="9" t="s">
        <v>107</v>
      </c>
      <c r="C53" s="6" t="s">
        <v>108</v>
      </c>
      <c r="D53" s="7" t="s">
        <v>109</v>
      </c>
      <c r="E53" s="6" t="s">
        <v>209</v>
      </c>
      <c r="F53" s="8">
        <f>+VLOOKUP(C53,'[1]53 máy ss'!$C$3:$J$75,8,0)</f>
        <v>256857142.80000001</v>
      </c>
    </row>
    <row r="54" spans="1:6" x14ac:dyDescent="0.25">
      <c r="A54" s="1">
        <v>50</v>
      </c>
      <c r="B54" s="9" t="s">
        <v>141</v>
      </c>
      <c r="C54" s="6" t="s">
        <v>142</v>
      </c>
      <c r="D54" s="7">
        <v>101580371647</v>
      </c>
      <c r="E54" s="6" t="s">
        <v>208</v>
      </c>
      <c r="F54" s="8">
        <f>+VLOOKUP(C54,'[1]53 máy ss'!$C$3:$J$75,8,0)</f>
        <v>348097142.69999999</v>
      </c>
    </row>
    <row r="55" spans="1:6" ht="33" x14ac:dyDescent="0.25">
      <c r="A55" s="1">
        <v>51</v>
      </c>
      <c r="B55" s="9" t="s">
        <v>110</v>
      </c>
      <c r="C55" s="6" t="s">
        <v>111</v>
      </c>
      <c r="D55" s="10" t="s">
        <v>112</v>
      </c>
      <c r="E55" s="6" t="s">
        <v>209</v>
      </c>
      <c r="F55" s="8">
        <f>+VLOOKUP(C55,'[1]53 máy ss'!$C$3:$J$75,8,0)</f>
        <v>286317500</v>
      </c>
    </row>
    <row r="56" spans="1:6" ht="33" x14ac:dyDescent="0.25">
      <c r="A56" s="1">
        <v>52</v>
      </c>
      <c r="B56" s="9" t="s">
        <v>143</v>
      </c>
      <c r="C56" s="6" t="s">
        <v>144</v>
      </c>
      <c r="D56" s="10" t="s">
        <v>145</v>
      </c>
      <c r="E56" s="6" t="s">
        <v>209</v>
      </c>
      <c r="F56" s="8">
        <f>+VLOOKUP(C56,'[1]53 máy ss'!$C$3:$J$75,8,0)</f>
        <v>560100000</v>
      </c>
    </row>
    <row r="57" spans="1:6" ht="33" x14ac:dyDescent="0.25">
      <c r="A57" s="1">
        <v>53</v>
      </c>
      <c r="B57" s="9" t="s">
        <v>146</v>
      </c>
      <c r="C57" s="6" t="s">
        <v>147</v>
      </c>
      <c r="D57" s="10" t="s">
        <v>148</v>
      </c>
      <c r="E57" s="6" t="str">
        <f>E56</f>
        <v>Thị trấn Khe Sanh- huyện Hướng Hóa</v>
      </c>
      <c r="F57" s="8">
        <f>+VLOOKUP(C57,'[1]53 máy ss'!$C$3:$J$75,8,0)</f>
        <v>248400000</v>
      </c>
    </row>
    <row r="58" spans="1:6" ht="33" x14ac:dyDescent="0.25">
      <c r="A58" s="1">
        <f>+A57+1</f>
        <v>54</v>
      </c>
      <c r="B58" s="9" t="s">
        <v>149</v>
      </c>
      <c r="C58" s="6" t="s">
        <v>150</v>
      </c>
      <c r="D58" s="7">
        <v>182914</v>
      </c>
      <c r="E58" s="6" t="str">
        <f>E57</f>
        <v>Thị trấn Khe Sanh- huyện Hướng Hóa</v>
      </c>
      <c r="F58" s="8">
        <f>+VLOOKUP(C58,'[1]53 máy ss'!$C$3:$J$75,8,0)</f>
        <v>1284100000</v>
      </c>
    </row>
    <row r="59" spans="1:6" ht="33" x14ac:dyDescent="0.25">
      <c r="A59" s="1">
        <f t="shared" ref="A59:A77" si="0">+A58+1</f>
        <v>55</v>
      </c>
      <c r="B59" s="9" t="s">
        <v>151</v>
      </c>
      <c r="C59" s="6" t="s">
        <v>152</v>
      </c>
      <c r="D59" s="7" t="s">
        <v>153</v>
      </c>
      <c r="E59" s="6" t="s">
        <v>206</v>
      </c>
      <c r="F59" s="8">
        <f>+VLOOKUP(C59,'[1]53 máy ss'!$C$3:$J$75,8,0)</f>
        <v>684100000</v>
      </c>
    </row>
    <row r="60" spans="1:6" ht="33" x14ac:dyDescent="0.25">
      <c r="A60" s="1">
        <f t="shared" si="0"/>
        <v>56</v>
      </c>
      <c r="B60" s="9" t="s">
        <v>154</v>
      </c>
      <c r="C60" s="6" t="s">
        <v>155</v>
      </c>
      <c r="D60" s="7" t="s">
        <v>156</v>
      </c>
      <c r="E60" s="6" t="s">
        <v>206</v>
      </c>
      <c r="F60" s="8">
        <f>+VLOOKUP(C60,'[1]53 máy ss'!$C$3:$J$75,8,0)</f>
        <v>504400000</v>
      </c>
    </row>
    <row r="61" spans="1:6" ht="33" x14ac:dyDescent="0.25">
      <c r="A61" s="1">
        <f t="shared" si="0"/>
        <v>57</v>
      </c>
      <c r="B61" s="9" t="s">
        <v>154</v>
      </c>
      <c r="C61" s="6" t="s">
        <v>157</v>
      </c>
      <c r="D61" s="7" t="s">
        <v>158</v>
      </c>
      <c r="E61" s="6" t="s">
        <v>206</v>
      </c>
      <c r="F61" s="8">
        <f>+VLOOKUP(C61,'[1]53 máy ss'!$C$3:$J$75,8,0)</f>
        <v>508500000</v>
      </c>
    </row>
    <row r="62" spans="1:6" ht="33" x14ac:dyDescent="0.25">
      <c r="A62" s="1">
        <f t="shared" si="0"/>
        <v>58</v>
      </c>
      <c r="B62" s="9" t="s">
        <v>159</v>
      </c>
      <c r="C62" s="6" t="s">
        <v>160</v>
      </c>
      <c r="D62" s="7" t="s">
        <v>161</v>
      </c>
      <c r="E62" s="6" t="s">
        <v>206</v>
      </c>
      <c r="F62" s="8">
        <f>+VLOOKUP(C62,'[1]53 máy ss'!$C$3:$J$75,8,0)</f>
        <v>498900000</v>
      </c>
    </row>
    <row r="63" spans="1:6" ht="33" x14ac:dyDescent="0.25">
      <c r="A63" s="1">
        <f t="shared" si="0"/>
        <v>59</v>
      </c>
      <c r="B63" s="9" t="s">
        <v>162</v>
      </c>
      <c r="C63" s="6" t="s">
        <v>163</v>
      </c>
      <c r="D63" s="7" t="s">
        <v>164</v>
      </c>
      <c r="E63" s="6" t="s">
        <v>206</v>
      </c>
      <c r="F63" s="8">
        <f>+VLOOKUP(C63,'[1]53 máy ss'!$C$3:$J$75,8,0)</f>
        <v>585900000</v>
      </c>
    </row>
    <row r="64" spans="1:6" ht="33" x14ac:dyDescent="0.25">
      <c r="A64" s="1">
        <f t="shared" si="0"/>
        <v>60</v>
      </c>
      <c r="B64" s="9" t="s">
        <v>165</v>
      </c>
      <c r="C64" s="6" t="s">
        <v>166</v>
      </c>
      <c r="D64" s="7" t="s">
        <v>167</v>
      </c>
      <c r="E64" s="6" t="s">
        <v>206</v>
      </c>
      <c r="F64" s="8">
        <f>+VLOOKUP(C64,'[1]53 máy ss'!$C$3:$J$75,8,0)</f>
        <v>657500000</v>
      </c>
    </row>
    <row r="65" spans="1:6" ht="33" x14ac:dyDescent="0.25">
      <c r="A65" s="1">
        <f t="shared" si="0"/>
        <v>61</v>
      </c>
      <c r="B65" s="9" t="s">
        <v>168</v>
      </c>
      <c r="C65" s="6" t="s">
        <v>169</v>
      </c>
      <c r="D65" s="7" t="s">
        <v>170</v>
      </c>
      <c r="E65" s="6" t="s">
        <v>206</v>
      </c>
      <c r="F65" s="8">
        <f>+VLOOKUP(C65,'[1]53 máy ss'!$C$3:$J$75,8,0)</f>
        <v>346800000</v>
      </c>
    </row>
    <row r="66" spans="1:6" ht="33" x14ac:dyDescent="0.25">
      <c r="A66" s="1">
        <f t="shared" si="0"/>
        <v>62</v>
      </c>
      <c r="B66" s="9" t="s">
        <v>171</v>
      </c>
      <c r="C66" s="6" t="s">
        <v>172</v>
      </c>
      <c r="D66" s="7" t="s">
        <v>173</v>
      </c>
      <c r="E66" s="6" t="s">
        <v>206</v>
      </c>
      <c r="F66" s="8">
        <f>+VLOOKUP(C66,'[1]53 máy ss'!$C$3:$J$75,8,0)</f>
        <v>474300000</v>
      </c>
    </row>
    <row r="67" spans="1:6" ht="33" x14ac:dyDescent="0.25">
      <c r="A67" s="1">
        <f t="shared" si="0"/>
        <v>63</v>
      </c>
      <c r="B67" s="9" t="s">
        <v>174</v>
      </c>
      <c r="C67" s="6" t="s">
        <v>175</v>
      </c>
      <c r="D67" s="7" t="s">
        <v>176</v>
      </c>
      <c r="E67" s="6" t="s">
        <v>208</v>
      </c>
      <c r="F67" s="8">
        <f>+VLOOKUP(C67,'[1]53 máy ss'!$C$3:$J$75,8,0)</f>
        <v>720500000</v>
      </c>
    </row>
    <row r="68" spans="1:6" ht="33" x14ac:dyDescent="0.25">
      <c r="A68" s="1">
        <f t="shared" si="0"/>
        <v>64</v>
      </c>
      <c r="B68" s="9" t="s">
        <v>177</v>
      </c>
      <c r="C68" s="6" t="s">
        <v>178</v>
      </c>
      <c r="D68" s="7" t="s">
        <v>179</v>
      </c>
      <c r="E68" s="6" t="s">
        <v>207</v>
      </c>
      <c r="F68" s="8">
        <f>+VLOOKUP(C68,'[1]53 máy ss'!$C$3:$J$75,8,0)</f>
        <v>720500000</v>
      </c>
    </row>
    <row r="69" spans="1:6" ht="33" x14ac:dyDescent="0.25">
      <c r="A69" s="1">
        <f t="shared" si="0"/>
        <v>65</v>
      </c>
      <c r="B69" s="9" t="s">
        <v>180</v>
      </c>
      <c r="C69" s="6" t="s">
        <v>181</v>
      </c>
      <c r="D69" s="7" t="s">
        <v>182</v>
      </c>
      <c r="E69" s="6" t="s">
        <v>208</v>
      </c>
      <c r="F69" s="8">
        <f>+VLOOKUP(C69,'[1]53 máy ss'!$C$3:$J$75,8,0)</f>
        <v>218600000</v>
      </c>
    </row>
    <row r="70" spans="1:6" ht="33" x14ac:dyDescent="0.25">
      <c r="A70" s="1">
        <f t="shared" si="0"/>
        <v>66</v>
      </c>
      <c r="B70" s="9" t="s">
        <v>183</v>
      </c>
      <c r="C70" s="6" t="s">
        <v>184</v>
      </c>
      <c r="D70" s="7" t="s">
        <v>185</v>
      </c>
      <c r="E70" s="6" t="s">
        <v>208</v>
      </c>
      <c r="F70" s="8">
        <f>+VLOOKUP(C70,'[1]53 máy ss'!$C$3:$J$75,8,0)</f>
        <v>433500000</v>
      </c>
    </row>
    <row r="71" spans="1:6" ht="33" x14ac:dyDescent="0.25">
      <c r="A71" s="1">
        <f t="shared" si="0"/>
        <v>67</v>
      </c>
      <c r="B71" s="9" t="s">
        <v>186</v>
      </c>
      <c r="C71" s="6" t="s">
        <v>187</v>
      </c>
      <c r="D71" s="7" t="s">
        <v>188</v>
      </c>
      <c r="E71" s="6" t="s">
        <v>206</v>
      </c>
      <c r="F71" s="8">
        <f>+VLOOKUP(C71,'[1]53 máy ss'!$C$3:$J$75,8,0)</f>
        <v>722400000</v>
      </c>
    </row>
    <row r="72" spans="1:6" ht="33" x14ac:dyDescent="0.25">
      <c r="A72" s="1">
        <f t="shared" si="0"/>
        <v>68</v>
      </c>
      <c r="B72" s="9" t="s">
        <v>189</v>
      </c>
      <c r="C72" s="6" t="s">
        <v>190</v>
      </c>
      <c r="D72" s="7">
        <v>164715</v>
      </c>
      <c r="E72" s="6" t="s">
        <v>206</v>
      </c>
      <c r="F72" s="8">
        <f>+VLOOKUP(C72,'[1]53 máy ss'!$C$3:$J$75,8,0)</f>
        <v>274700000</v>
      </c>
    </row>
    <row r="73" spans="1:6" x14ac:dyDescent="0.25">
      <c r="A73" s="1">
        <f t="shared" si="0"/>
        <v>69</v>
      </c>
      <c r="B73" s="9" t="s">
        <v>191</v>
      </c>
      <c r="C73" s="6" t="s">
        <v>192</v>
      </c>
      <c r="D73" s="7" t="s">
        <v>193</v>
      </c>
      <c r="E73" s="6" t="s">
        <v>208</v>
      </c>
      <c r="F73" s="8">
        <f>+VLOOKUP(C73,'[1]53 máy ss'!$C$3:$J$75,8,0)</f>
        <v>397700000</v>
      </c>
    </row>
    <row r="74" spans="1:6" ht="33" x14ac:dyDescent="0.25">
      <c r="A74" s="1">
        <f t="shared" si="0"/>
        <v>70</v>
      </c>
      <c r="B74" s="9" t="s">
        <v>194</v>
      </c>
      <c r="C74" s="6" t="s">
        <v>195</v>
      </c>
      <c r="D74" s="7">
        <v>68320925</v>
      </c>
      <c r="E74" s="6" t="s">
        <v>209</v>
      </c>
      <c r="F74" s="8">
        <f>+VLOOKUP(C74,'[1]53 máy ss'!$C$3:$J$75,8,0)</f>
        <v>355909090</v>
      </c>
    </row>
    <row r="75" spans="1:6" ht="33" x14ac:dyDescent="0.25">
      <c r="A75" s="1">
        <f t="shared" si="0"/>
        <v>71</v>
      </c>
      <c r="B75" s="9" t="s">
        <v>196</v>
      </c>
      <c r="C75" s="6" t="s">
        <v>197</v>
      </c>
      <c r="D75" s="7">
        <v>10958024021</v>
      </c>
      <c r="E75" s="6" t="s">
        <v>209</v>
      </c>
      <c r="F75" s="8">
        <f>+VLOOKUP(C75,'[1]53 máy ss'!$C$3:$J$75,8,0)</f>
        <v>420940000</v>
      </c>
    </row>
    <row r="76" spans="1:6" x14ac:dyDescent="0.25">
      <c r="A76" s="1">
        <f t="shared" si="0"/>
        <v>72</v>
      </c>
      <c r="B76" s="9" t="s">
        <v>198</v>
      </c>
      <c r="C76" s="6" t="s">
        <v>199</v>
      </c>
      <c r="D76" s="7" t="s">
        <v>200</v>
      </c>
      <c r="E76" s="6" t="s">
        <v>208</v>
      </c>
      <c r="F76" s="8">
        <f>+VLOOKUP(C76,'[1]53 máy ss'!$C$3:$J$75,8,0)</f>
        <v>271600000</v>
      </c>
    </row>
    <row r="77" spans="1:6" ht="33" x14ac:dyDescent="0.25">
      <c r="A77" s="1">
        <f t="shared" si="0"/>
        <v>73</v>
      </c>
      <c r="B77" s="9" t="s">
        <v>201</v>
      </c>
      <c r="C77" s="6" t="s">
        <v>202</v>
      </c>
      <c r="D77" s="7" t="s">
        <v>203</v>
      </c>
      <c r="E77" s="6" t="s">
        <v>208</v>
      </c>
      <c r="F77" s="8">
        <f>+VLOOKUP(C77,'[1]53 máy ss'!$C$3:$J$75,8,0)</f>
        <v>254400000</v>
      </c>
    </row>
    <row r="78" spans="1:6" s="12" customFormat="1" x14ac:dyDescent="0.25">
      <c r="A78" s="14" t="s">
        <v>113</v>
      </c>
      <c r="B78" s="14"/>
      <c r="C78" s="14"/>
      <c r="D78" s="14"/>
      <c r="E78" s="14"/>
      <c r="F78" s="11">
        <f>SUM(F5:F77)</f>
        <v>31340709325.839996</v>
      </c>
    </row>
  </sheetData>
  <mergeCells count="2">
    <mergeCell ref="A78:E78"/>
    <mergeCell ref="A2:F2"/>
  </mergeCells>
  <pageMargins left="0.2" right="0.2" top="0.2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2022-05-09T08:43:41Z</dcterms:modified>
</cp:coreProperties>
</file>